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Individuālie" sheetId="1" r:id="rId1"/>
    <sheet name="komandas" sheetId="2" r:id="rId2"/>
    <sheet name="Stafete" sheetId="3" r:id="rId3"/>
    <sheet name="Konkursi" sheetId="4" r:id="rId4"/>
  </sheets>
  <calcPr calcId="144525"/>
</workbook>
</file>

<file path=xl/calcChain.xml><?xml version="1.0" encoding="utf-8"?>
<calcChain xmlns="http://schemas.openxmlformats.org/spreadsheetml/2006/main">
  <c r="Q29" i="1" l="1"/>
  <c r="Q22" i="1"/>
  <c r="F29" i="1"/>
  <c r="N23" i="1"/>
  <c r="Q18" i="1"/>
  <c r="Q19" i="1"/>
  <c r="N47" i="1"/>
  <c r="N48" i="1"/>
  <c r="J46" i="1"/>
  <c r="J47" i="1"/>
  <c r="J48" i="1"/>
  <c r="F47" i="1"/>
  <c r="F48" i="1"/>
  <c r="N37" i="1"/>
  <c r="N38" i="1"/>
  <c r="N39" i="1"/>
  <c r="N40" i="1"/>
  <c r="J37" i="1"/>
  <c r="J38" i="1"/>
  <c r="J39" i="1"/>
  <c r="J40" i="1"/>
  <c r="F37" i="1"/>
  <c r="Q37" i="1" s="1"/>
  <c r="F38" i="1"/>
  <c r="Q38" i="1" s="1"/>
  <c r="F39" i="1"/>
  <c r="Q39" i="1" s="1"/>
  <c r="F40" i="1"/>
  <c r="N32" i="1"/>
  <c r="J32" i="1"/>
  <c r="F32" i="1"/>
  <c r="N19" i="1"/>
  <c r="N18" i="1"/>
  <c r="J19" i="1"/>
  <c r="F19" i="1"/>
  <c r="I33" i="2"/>
  <c r="G34" i="2"/>
  <c r="I43" i="2"/>
  <c r="G44" i="2"/>
  <c r="G43" i="2"/>
  <c r="I40" i="2"/>
  <c r="G41" i="2"/>
  <c r="G40" i="2"/>
  <c r="I37" i="2"/>
  <c r="G38" i="2"/>
  <c r="G37" i="2"/>
  <c r="I27" i="2"/>
  <c r="G28" i="2"/>
  <c r="I18" i="2"/>
  <c r="G19" i="2"/>
  <c r="G18" i="2"/>
  <c r="I12" i="2"/>
  <c r="G23" i="2"/>
  <c r="I23" i="2"/>
  <c r="G25" i="2"/>
  <c r="G35" i="2"/>
  <c r="G33" i="2"/>
  <c r="H31" i="2"/>
  <c r="G31" i="2"/>
  <c r="H30" i="2"/>
  <c r="I30" i="2" s="1"/>
  <c r="G30" i="2"/>
  <c r="G27" i="2"/>
  <c r="G16" i="2"/>
  <c r="I15" i="2"/>
  <c r="G15" i="2"/>
  <c r="G13" i="2"/>
  <c r="G12" i="2"/>
  <c r="G10" i="2"/>
  <c r="G9" i="2"/>
  <c r="I8" i="2"/>
  <c r="G8" i="2"/>
  <c r="N46" i="1"/>
  <c r="F46" i="1"/>
  <c r="N45" i="1"/>
  <c r="J45" i="1"/>
  <c r="F45" i="1"/>
  <c r="N44" i="1"/>
  <c r="J44" i="1"/>
  <c r="F44" i="1"/>
  <c r="N43" i="1"/>
  <c r="J43" i="1"/>
  <c r="F43" i="1"/>
  <c r="N36" i="1"/>
  <c r="J36" i="1"/>
  <c r="F36" i="1"/>
  <c r="N35" i="1"/>
  <c r="J35" i="1"/>
  <c r="F35" i="1"/>
  <c r="N31" i="1"/>
  <c r="J31" i="1"/>
  <c r="F31" i="1"/>
  <c r="N30" i="1"/>
  <c r="J30" i="1"/>
  <c r="F30" i="1"/>
  <c r="N29" i="1"/>
  <c r="J29" i="1"/>
  <c r="N28" i="1"/>
  <c r="J28" i="1"/>
  <c r="F28" i="1"/>
  <c r="N27" i="1"/>
  <c r="J27" i="1"/>
  <c r="F27" i="1"/>
  <c r="N26" i="1"/>
  <c r="J26" i="1"/>
  <c r="F26" i="1"/>
  <c r="N25" i="1"/>
  <c r="J25" i="1"/>
  <c r="F25" i="1"/>
  <c r="N24" i="1"/>
  <c r="J24" i="1"/>
  <c r="F24" i="1"/>
  <c r="J23" i="1"/>
  <c r="F23" i="1"/>
  <c r="N22" i="1"/>
  <c r="J22" i="1"/>
  <c r="F22" i="1"/>
  <c r="J18" i="1"/>
  <c r="F18" i="1"/>
  <c r="N17" i="1"/>
  <c r="J17" i="1"/>
  <c r="F17" i="1"/>
  <c r="N16" i="1"/>
  <c r="J16" i="1"/>
  <c r="F16" i="1"/>
  <c r="N15" i="1"/>
  <c r="J15" i="1"/>
  <c r="F15" i="1"/>
  <c r="N14" i="1"/>
  <c r="J14" i="1"/>
  <c r="F14" i="1"/>
  <c r="N11" i="1"/>
  <c r="J11" i="1"/>
  <c r="F11" i="1"/>
  <c r="N10" i="1"/>
  <c r="J10" i="1"/>
  <c r="F10" i="1"/>
  <c r="N9" i="1"/>
  <c r="J9" i="1"/>
  <c r="F9" i="1"/>
  <c r="N8" i="1"/>
  <c r="J8" i="1"/>
  <c r="F8" i="1"/>
  <c r="Q48" i="1" l="1"/>
  <c r="Q47" i="1"/>
  <c r="Q46" i="1"/>
  <c r="Q45" i="1"/>
  <c r="Q44" i="1"/>
  <c r="Q40" i="1"/>
  <c r="Q36" i="1"/>
  <c r="Q32" i="1"/>
  <c r="Q27" i="1"/>
  <c r="Q25" i="1"/>
  <c r="Q23" i="1"/>
  <c r="Q9" i="1"/>
  <c r="Q11" i="1"/>
  <c r="Q15" i="1"/>
  <c r="Q17" i="1"/>
  <c r="Q8" i="1"/>
  <c r="Q10" i="1"/>
  <c r="Q14" i="1"/>
  <c r="Q16" i="1"/>
  <c r="Q24" i="1"/>
  <c r="Q26" i="1"/>
  <c r="Q30" i="1"/>
  <c r="Q35" i="1"/>
  <c r="Q43" i="1"/>
  <c r="Q28" i="1"/>
  <c r="Q31" i="1"/>
</calcChain>
</file>

<file path=xl/sharedStrings.xml><?xml version="1.0" encoding="utf-8"?>
<sst xmlns="http://schemas.openxmlformats.org/spreadsheetml/2006/main" count="285" uniqueCount="156">
  <si>
    <t>SUŅU SPORTA SACENSĪBU PROTOKOLS</t>
  </si>
  <si>
    <t>N.p.k.</t>
  </si>
  <si>
    <t>Vārds, uzvārds</t>
  </si>
  <si>
    <t>Suņa vārds</t>
  </si>
  <si>
    <t>1. etaps</t>
  </si>
  <si>
    <t>vieta</t>
  </si>
  <si>
    <t>2. etaps</t>
  </si>
  <si>
    <t>3. etaps</t>
  </si>
  <si>
    <t>Laiks</t>
  </si>
  <si>
    <t>soda laiks</t>
  </si>
  <si>
    <t>kop.laiks</t>
  </si>
  <si>
    <t>sod. sek.</t>
  </si>
  <si>
    <t>Kopējais laiks</t>
  </si>
  <si>
    <t>VIETA</t>
  </si>
  <si>
    <t>Jaunākā grupa ( līdz 46 gadiem )</t>
  </si>
  <si>
    <t>Lordija</t>
  </si>
  <si>
    <t>Andrejs Melančuks</t>
  </si>
  <si>
    <t>Grejs</t>
  </si>
  <si>
    <t>Raivis Podrezovs</t>
  </si>
  <si>
    <t>Rocky</t>
  </si>
  <si>
    <t>Jurijs Smikovskis</t>
  </si>
  <si>
    <t>Arguss</t>
  </si>
  <si>
    <t>Vecākā grupa ( no 47 gadiem )</t>
  </si>
  <si>
    <t>Jānis Ķēbers</t>
  </si>
  <si>
    <t>Redo</t>
  </si>
  <si>
    <t>Sergejs Pranckuns</t>
  </si>
  <si>
    <t>Nords</t>
  </si>
  <si>
    <t>Andrejs Priede</t>
  </si>
  <si>
    <t>Ronda</t>
  </si>
  <si>
    <t>Inese Smikovska</t>
  </si>
  <si>
    <t>Dora</t>
  </si>
  <si>
    <t>Nikolajs Griškevičs</t>
  </si>
  <si>
    <t>Buran</t>
  </si>
  <si>
    <t>Iesācēju grupa</t>
  </si>
  <si>
    <t>Jānis Kamarūts</t>
  </si>
  <si>
    <t>Enzo</t>
  </si>
  <si>
    <t>Petra</t>
  </si>
  <si>
    <t>Lāsma Teterovska</t>
  </si>
  <si>
    <t>ISO</t>
  </si>
  <si>
    <t>Elīna Akmentiņa</t>
  </si>
  <si>
    <t>Maza auguma suņu grupa</t>
  </si>
  <si>
    <t>Bono</t>
  </si>
  <si>
    <t>Grupa " Bērns ar suni "</t>
  </si>
  <si>
    <t>Sanija Podrezova</t>
  </si>
  <si>
    <t>Prada</t>
  </si>
  <si>
    <t>Enriko Melbārdis</t>
  </si>
  <si>
    <t>Inese Krevica</t>
  </si>
  <si>
    <t>Rūdis</t>
  </si>
  <si>
    <t>Nosaukums</t>
  </si>
  <si>
    <t>1.posms</t>
  </si>
  <si>
    <t>2.posms</t>
  </si>
  <si>
    <t>3.posms</t>
  </si>
  <si>
    <t>Kop. Laiks</t>
  </si>
  <si>
    <t>Labākie laiki</t>
  </si>
  <si>
    <t>Kop.lab.laiki</t>
  </si>
  <si>
    <t>KOMANDAS   (PROFI)</t>
  </si>
  <si>
    <t>Valka</t>
  </si>
  <si>
    <t>Madona</t>
  </si>
  <si>
    <t xml:space="preserve">KOMANDAS       (iesācēji, maza  auguma, bērns ar suni) </t>
  </si>
  <si>
    <t>N.p.k</t>
  </si>
  <si>
    <t>Dalībnieks,suns</t>
  </si>
  <si>
    <t>Ilze Egle Bono</t>
  </si>
  <si>
    <t>Nikolajs Griškevičs Buran</t>
  </si>
  <si>
    <t>Jurijs Smikovskis Arguss</t>
  </si>
  <si>
    <t>Jānis Ķēbers Redo</t>
  </si>
  <si>
    <t>Raivis Podrezovs Rocky</t>
  </si>
  <si>
    <t>Sergejs Pranckuns Nords</t>
  </si>
  <si>
    <t>Inese Smikovska Dora</t>
  </si>
  <si>
    <t>Jānis Kamarūts Enzo</t>
  </si>
  <si>
    <t>Ātrākais suns uz  piesaukšanu</t>
  </si>
  <si>
    <t>Dalībnieks</t>
  </si>
  <si>
    <t>Suns</t>
  </si>
  <si>
    <t>Vieta</t>
  </si>
  <si>
    <t>Iso</t>
  </si>
  <si>
    <t>Ātrākais suns uz figurantu</t>
  </si>
  <si>
    <t>AUGSTLĒKŠANA</t>
  </si>
  <si>
    <t xml:space="preserve">dalībnieks, suns </t>
  </si>
  <si>
    <t>augstumi</t>
  </si>
  <si>
    <t>Edvīns Dille Rembo</t>
  </si>
  <si>
    <t xml:space="preserve">Raivis Podrezovs </t>
  </si>
  <si>
    <t>Žaneta Žukovska</t>
  </si>
  <si>
    <t>Kristīna Metus</t>
  </si>
  <si>
    <t>Bella</t>
  </si>
  <si>
    <t xml:space="preserve">Žaneta Žukovska </t>
  </si>
  <si>
    <t>Ilze  Egle</t>
  </si>
  <si>
    <t>Pille Sulev</t>
  </si>
  <si>
    <t>Torm</t>
  </si>
  <si>
    <t>8./9.</t>
  </si>
  <si>
    <t>Linda Lebedeva</t>
  </si>
  <si>
    <t>Arro</t>
  </si>
  <si>
    <t>Solvita Nikolajeva</t>
  </si>
  <si>
    <t>Rufus</t>
  </si>
  <si>
    <t>10./11.</t>
  </si>
  <si>
    <t>Aija Liepa</t>
  </si>
  <si>
    <t>Nerro</t>
  </si>
  <si>
    <t>Līga Āboliņa</t>
  </si>
  <si>
    <t>Heida</t>
  </si>
  <si>
    <t>Edvīns Dille</t>
  </si>
  <si>
    <t>Rembo</t>
  </si>
  <si>
    <t>Rita Hofmane</t>
  </si>
  <si>
    <t>Šeila</t>
  </si>
  <si>
    <t>Amanda Pastare</t>
  </si>
  <si>
    <t>Amanda Alberga</t>
  </si>
  <si>
    <t>Eira</t>
  </si>
  <si>
    <t>Gustavs Smiltens</t>
  </si>
  <si>
    <t>Arfa</t>
  </si>
  <si>
    <t xml:space="preserve">Andrejs Priede </t>
  </si>
  <si>
    <r>
      <t xml:space="preserve">ALŪKSNE     " SAĻŅI 2020 "    -   </t>
    </r>
    <r>
      <rPr>
        <b/>
        <sz val="14"/>
        <color theme="1"/>
        <rFont val="Calibri"/>
        <family val="2"/>
        <charset val="186"/>
        <scheme val="minor"/>
      </rPr>
      <t>STAFETE              ___29.08.2020.___</t>
    </r>
  </si>
  <si>
    <t>Kristīna Metus  Bella</t>
  </si>
  <si>
    <t>Andrejs Melančuks Grejs</t>
  </si>
  <si>
    <t>Pille Sulev  Torm</t>
  </si>
  <si>
    <t>Lāsma Teterovska Iso</t>
  </si>
  <si>
    <t>Sanija Podrezova  Prada</t>
  </si>
  <si>
    <t>Evelīna Daniela Ruņģe Petra</t>
  </si>
  <si>
    <t>Kārlis Smiltens Arfa</t>
  </si>
  <si>
    <t>Elīna Akmentiņa Beris</t>
  </si>
  <si>
    <t>Līga Āboliņa Heida</t>
  </si>
  <si>
    <t>Rita Hofmane Šeila</t>
  </si>
  <si>
    <t>Žaneta Žukovska Lordija</t>
  </si>
  <si>
    <t>Sandra Podrezova Rocky</t>
  </si>
  <si>
    <t>Aija Liepa Nerro</t>
  </si>
  <si>
    <t>Patrīcija Iļjina Habib</t>
  </si>
  <si>
    <t>Inese Krevica Rego</t>
  </si>
  <si>
    <t>Amanda Pastare Bella</t>
  </si>
  <si>
    <t>Amanda Alberga Eira</t>
  </si>
  <si>
    <t>Solvita Nikolajeva Rufus</t>
  </si>
  <si>
    <t>Andreja Priede Ronda</t>
  </si>
  <si>
    <t>Loiv Elvi Lotte</t>
  </si>
  <si>
    <t xml:space="preserve">Remis-1 </t>
  </si>
  <si>
    <t>Remis-2</t>
  </si>
  <si>
    <t>Remis Junior 3</t>
  </si>
  <si>
    <t xml:space="preserve">Lāsma Teterovska </t>
  </si>
  <si>
    <t>Beris</t>
  </si>
  <si>
    <t>Remis Junior 2</t>
  </si>
  <si>
    <t>Remis Junior 1</t>
  </si>
  <si>
    <t>Ilze Egle</t>
  </si>
  <si>
    <t>Valkas juniori-3</t>
  </si>
  <si>
    <t>Anda Tauriņa</t>
  </si>
  <si>
    <t>Zero</t>
  </si>
  <si>
    <t>Evelīna Daniela Ruņģe</t>
  </si>
  <si>
    <t>Valkas juniori - 1</t>
  </si>
  <si>
    <t>Marija Metuzāle</t>
  </si>
  <si>
    <t>Doroteja</t>
  </si>
  <si>
    <t>Marija Metuzāle Doroteja</t>
  </si>
  <si>
    <t>Valkas juniori-2</t>
  </si>
  <si>
    <t>Patrīcija Iļjina</t>
  </si>
  <si>
    <t>Habib</t>
  </si>
  <si>
    <t>Valga</t>
  </si>
  <si>
    <t>Elvi Loiv</t>
  </si>
  <si>
    <t>Lotte</t>
  </si>
  <si>
    <t>Kārlis Smiltens</t>
  </si>
  <si>
    <t xml:space="preserve">Ilze Egle </t>
  </si>
  <si>
    <t>LOIV ELVI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</si>
  <si>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Alūksne</t>
    </r>
    <r>
      <rPr>
        <b/>
        <sz val="14"/>
        <color theme="1"/>
        <rFont val="Calibri"/>
        <family val="2"/>
        <charset val="186"/>
        <scheme val="minor"/>
      </rPr>
      <t xml:space="preserve">            " SAĻŅI 2020 "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</si>
  <si>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29.08.2020.</t>
    </r>
  </si>
  <si>
    <r>
      <t>Vieta : SAĻŅI 2020</t>
    </r>
    <r>
      <rPr>
        <b/>
        <sz val="11"/>
        <color theme="1"/>
        <rFont val="Calibri"/>
        <family val="2"/>
        <charset val="186"/>
        <scheme val="minor"/>
      </rPr>
      <t xml:space="preserve">                    KOMANDAS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</si>
</sst>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;[Red]0.00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6"/>
      <color rgb="FF0070C0"/>
      <name val="Calibri"/>
      <family val="2"/>
      <charset val="186"/>
      <scheme val="minor"/>
    </font>
    <font>
      <b/>
      <sz val="16"/>
      <color rgb="FF00B050"/>
      <name val="Calibri"/>
      <family val="2"/>
      <charset val="186"/>
      <scheme val="minor"/>
    </font>
    <font>
      <b/>
      <sz val="14"/>
      <color rgb="FFC0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b/>
      <sz val="16"/>
      <color rgb="FFFF0000"/>
      <name val="Calibri"/>
      <family val="2"/>
      <charset val="186"/>
      <scheme val="minor"/>
    </font>
    <font>
      <b/>
      <sz val="16"/>
      <color rgb="FF00B0F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textRotation="90"/>
    </xf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/>
    </xf>
    <xf numFmtId="0" fontId="0" fillId="2" borderId="6" xfId="0" applyFill="1" applyBorder="1"/>
    <xf numFmtId="0" fontId="0" fillId="0" borderId="6" xfId="0" applyBorder="1"/>
    <xf numFmtId="2" fontId="0" fillId="0" borderId="6" xfId="0" applyNumberFormat="1" applyBorder="1"/>
    <xf numFmtId="0" fontId="2" fillId="0" borderId="7" xfId="0" applyFont="1" applyBorder="1" applyAlignment="1">
      <alignment horizontal="center"/>
    </xf>
    <xf numFmtId="0" fontId="0" fillId="0" borderId="8" xfId="0" applyBorder="1"/>
    <xf numFmtId="0" fontId="2" fillId="0" borderId="9" xfId="0" applyFont="1" applyBorder="1" applyAlignment="1">
      <alignment horizontal="center"/>
    </xf>
    <xf numFmtId="2" fontId="0" fillId="0" borderId="8" xfId="0" applyNumberFormat="1" applyBorder="1"/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0" fillId="0" borderId="6" xfId="0" applyFill="1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6" borderId="6" xfId="0" applyFill="1" applyBorder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0" fillId="0" borderId="16" xfId="0" applyNumberFormat="1" applyBorder="1"/>
    <xf numFmtId="0" fontId="0" fillId="7" borderId="6" xfId="0" applyFill="1" applyBorder="1"/>
    <xf numFmtId="164" fontId="0" fillId="0" borderId="6" xfId="2" applyNumberFormat="1" applyFont="1" applyBorder="1"/>
    <xf numFmtId="2" fontId="0" fillId="0" borderId="0" xfId="0" applyNumberFormat="1" applyFill="1" applyBorder="1"/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6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5" borderId="6" xfId="0" applyFill="1" applyBorder="1"/>
    <xf numFmtId="2" fontId="0" fillId="5" borderId="6" xfId="0" applyNumberFormat="1" applyFill="1" applyBorder="1"/>
    <xf numFmtId="0" fontId="0" fillId="5" borderId="7" xfId="0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0" fillId="8" borderId="6" xfId="0" applyFill="1" applyBorder="1"/>
    <xf numFmtId="0" fontId="0" fillId="9" borderId="6" xfId="0" applyFill="1" applyBorder="1"/>
    <xf numFmtId="0" fontId="0" fillId="5" borderId="6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/>
    <xf numFmtId="0" fontId="0" fillId="0" borderId="19" xfId="0" applyBorder="1"/>
    <xf numFmtId="0" fontId="0" fillId="0" borderId="2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/>
    </xf>
    <xf numFmtId="0" fontId="0" fillId="10" borderId="6" xfId="0" applyFill="1" applyBorder="1"/>
    <xf numFmtId="2" fontId="0" fillId="10" borderId="6" xfId="0" applyNumberFormat="1" applyFill="1" applyBorder="1"/>
    <xf numFmtId="2" fontId="0" fillId="10" borderId="7" xfId="0" applyNumberFormat="1" applyFill="1" applyBorder="1"/>
    <xf numFmtId="2" fontId="0" fillId="0" borderId="2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7" xfId="0" applyNumberFormat="1" applyBorder="1"/>
    <xf numFmtId="2" fontId="0" fillId="0" borderId="2" xfId="0" applyNumberFormat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2" fontId="0" fillId="11" borderId="8" xfId="0" applyNumberFormat="1" applyFill="1" applyBorder="1"/>
    <xf numFmtId="0" fontId="10" fillId="5" borderId="2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2" fontId="0" fillId="12" borderId="8" xfId="0" applyNumberFormat="1" applyFill="1" applyBorder="1"/>
    <xf numFmtId="0" fontId="11" fillId="5" borderId="21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0" fillId="0" borderId="7" xfId="0" applyBorder="1"/>
    <xf numFmtId="0" fontId="3" fillId="5" borderId="13" xfId="0" applyFont="1" applyFill="1" applyBorder="1" applyAlignment="1"/>
    <xf numFmtId="0" fontId="3" fillId="5" borderId="14" xfId="0" applyFont="1" applyFill="1" applyBorder="1" applyAlignment="1"/>
    <xf numFmtId="0" fontId="3" fillId="5" borderId="8" xfId="0" applyFont="1" applyFill="1" applyBorder="1" applyAlignment="1"/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23" xfId="0" applyBorder="1"/>
    <xf numFmtId="0" fontId="0" fillId="12" borderId="22" xfId="0" applyFill="1" applyBorder="1" applyAlignment="1">
      <alignment horizontal="center"/>
    </xf>
    <xf numFmtId="0" fontId="0" fillId="12" borderId="22" xfId="0" applyFill="1" applyBorder="1"/>
    <xf numFmtId="0" fontId="0" fillId="12" borderId="22" xfId="0" applyFill="1" applyBorder="1"/>
    <xf numFmtId="0" fontId="0" fillId="5" borderId="27" xfId="0" applyFill="1" applyBorder="1"/>
    <xf numFmtId="0" fontId="0" fillId="5" borderId="28" xfId="0" applyFill="1" applyBorder="1"/>
    <xf numFmtId="0" fontId="0" fillId="5" borderId="29" xfId="0" applyFill="1" applyBorder="1"/>
    <xf numFmtId="0" fontId="0" fillId="5" borderId="22" xfId="0" applyFill="1" applyBorder="1" applyAlignment="1">
      <alignment horizontal="center"/>
    </xf>
    <xf numFmtId="0" fontId="0" fillId="5" borderId="22" xfId="0" applyFill="1" applyBorder="1"/>
    <xf numFmtId="0" fontId="0" fillId="5" borderId="22" xfId="0" applyFill="1" applyBorder="1"/>
    <xf numFmtId="0" fontId="0" fillId="5" borderId="22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0" fillId="11" borderId="22" xfId="0" applyFill="1" applyBorder="1" applyAlignment="1">
      <alignment horizontal="center"/>
    </xf>
    <xf numFmtId="0" fontId="0" fillId="11" borderId="22" xfId="0" applyFill="1" applyBorder="1"/>
    <xf numFmtId="0" fontId="0" fillId="11" borderId="22" xfId="0" applyFill="1" applyBorder="1"/>
    <xf numFmtId="0" fontId="0" fillId="11" borderId="22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14" fillId="11" borderId="24" xfId="0" applyFont="1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14" fillId="11" borderId="25" xfId="0" applyFont="1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14" fillId="11" borderId="26" xfId="0" applyFont="1" applyFill="1" applyBorder="1" applyAlignment="1">
      <alignment horizontal="center" vertical="center"/>
    </xf>
    <xf numFmtId="2" fontId="0" fillId="5" borderId="24" xfId="0" applyNumberForma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2" fontId="0" fillId="5" borderId="25" xfId="0" applyNumberForma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2" fontId="0" fillId="5" borderId="26" xfId="0" applyNumberForma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16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6" xfId="0" applyFont="1" applyBorder="1" applyAlignment="1">
      <alignment horizontal="center"/>
    </xf>
    <xf numFmtId="0" fontId="17" fillId="0" borderId="5" xfId="0" applyFont="1" applyBorder="1"/>
    <xf numFmtId="0" fontId="17" fillId="0" borderId="0" xfId="0" applyFont="1" applyBorder="1"/>
    <xf numFmtId="0" fontId="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0" fillId="13" borderId="6" xfId="0" applyFill="1" applyBorder="1"/>
    <xf numFmtId="0" fontId="0" fillId="13" borderId="6" xfId="0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43" fontId="0" fillId="0" borderId="6" xfId="1" applyFont="1" applyBorder="1" applyAlignment="1">
      <alignment horizontal="left" vertical="top"/>
    </xf>
    <xf numFmtId="16" fontId="0" fillId="0" borderId="6" xfId="0" applyNumberFormat="1" applyBorder="1" applyAlignment="1">
      <alignment horizontal="center"/>
    </xf>
    <xf numFmtId="2" fontId="0" fillId="5" borderId="7" xfId="0" applyNumberFormat="1" applyFill="1" applyBorder="1"/>
    <xf numFmtId="2" fontId="0" fillId="5" borderId="8" xfId="0" applyNumberFormat="1" applyFill="1" applyBorder="1"/>
    <xf numFmtId="2" fontId="0" fillId="0" borderId="6" xfId="0" applyNumberFormat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2" fontId="0" fillId="9" borderId="6" xfId="0" applyNumberFormat="1" applyFill="1" applyBorder="1"/>
    <xf numFmtId="2" fontId="0" fillId="9" borderId="7" xfId="0" applyNumberFormat="1" applyFill="1" applyBorder="1"/>
    <xf numFmtId="2" fontId="0" fillId="9" borderId="8" xfId="0" applyNumberFormat="1" applyFill="1" applyBorder="1"/>
    <xf numFmtId="0" fontId="0" fillId="10" borderId="21" xfId="0" applyFill="1" applyBorder="1" applyAlignment="1">
      <alignment horizontal="center" vertical="center"/>
    </xf>
    <xf numFmtId="2" fontId="0" fillId="10" borderId="8" xfId="0" applyNumberFormat="1" applyFill="1" applyBorder="1"/>
    <xf numFmtId="0" fontId="0" fillId="10" borderId="20" xfId="0" applyFill="1" applyBorder="1" applyAlignment="1">
      <alignment horizontal="center" vertical="center"/>
    </xf>
    <xf numFmtId="0" fontId="0" fillId="14" borderId="6" xfId="0" applyFill="1" applyBorder="1"/>
    <xf numFmtId="2" fontId="0" fillId="14" borderId="6" xfId="0" applyNumberFormat="1" applyFill="1" applyBorder="1"/>
    <xf numFmtId="2" fontId="0" fillId="14" borderId="7" xfId="0" applyNumberFormat="1" applyFill="1" applyBorder="1"/>
    <xf numFmtId="2" fontId="0" fillId="14" borderId="8" xfId="0" applyNumberFormat="1" applyFill="1" applyBorder="1"/>
    <xf numFmtId="0" fontId="0" fillId="11" borderId="21" xfId="0" applyFill="1" applyBorder="1" applyAlignment="1">
      <alignment horizontal="center" vertical="center"/>
    </xf>
    <xf numFmtId="0" fontId="0" fillId="11" borderId="6" xfId="0" applyFill="1" applyBorder="1"/>
    <xf numFmtId="2" fontId="0" fillId="11" borderId="6" xfId="0" applyNumberFormat="1" applyFill="1" applyBorder="1"/>
    <xf numFmtId="2" fontId="0" fillId="11" borderId="7" xfId="0" applyNumberFormat="1" applyFill="1" applyBorder="1"/>
    <xf numFmtId="0" fontId="0" fillId="11" borderId="2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6" xfId="0" applyFill="1" applyBorder="1"/>
    <xf numFmtId="2" fontId="0" fillId="12" borderId="6" xfId="0" applyNumberFormat="1" applyFill="1" applyBorder="1"/>
    <xf numFmtId="2" fontId="0" fillId="12" borderId="7" xfId="0" applyNumberFormat="1" applyFill="1" applyBorder="1"/>
    <xf numFmtId="0" fontId="0" fillId="12" borderId="20" xfId="0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0" fillId="15" borderId="6" xfId="0" applyFill="1" applyBorder="1"/>
    <xf numFmtId="2" fontId="0" fillId="15" borderId="6" xfId="0" applyNumberFormat="1" applyFill="1" applyBorder="1"/>
    <xf numFmtId="2" fontId="0" fillId="15" borderId="7" xfId="0" applyNumberFormat="1" applyFill="1" applyBorder="1"/>
    <xf numFmtId="2" fontId="0" fillId="15" borderId="8" xfId="0" applyNumberFormat="1" applyFill="1" applyBorder="1"/>
    <xf numFmtId="0" fontId="0" fillId="15" borderId="0" xfId="0" applyFill="1" applyBorder="1"/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20" fillId="9" borderId="6" xfId="0" applyFont="1" applyFill="1" applyBorder="1"/>
    <xf numFmtId="0" fontId="20" fillId="10" borderId="6" xfId="0" applyFont="1" applyFill="1" applyBorder="1"/>
    <xf numFmtId="2" fontId="0" fillId="10" borderId="6" xfId="0" applyNumberFormat="1" applyFill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0" fillId="5" borderId="21" xfId="0" applyNumberFormat="1" applyFill="1" applyBorder="1" applyAlignment="1">
      <alignment horizontal="center" vertical="center"/>
    </xf>
    <xf numFmtId="2" fontId="0" fillId="5" borderId="20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0" fontId="0" fillId="5" borderId="0" xfId="0" applyFill="1"/>
    <xf numFmtId="0" fontId="6" fillId="11" borderId="6" xfId="0" applyFont="1" applyFill="1" applyBorder="1" applyAlignment="1">
      <alignment horizontal="center"/>
    </xf>
    <xf numFmtId="2" fontId="0" fillId="0" borderId="6" xfId="0" applyNumberFormat="1" applyFill="1" applyBorder="1"/>
    <xf numFmtId="0" fontId="3" fillId="5" borderId="2" xfId="0" applyFont="1" applyFill="1" applyBorder="1" applyAlignment="1">
      <alignment horizontal="center" vertical="center"/>
    </xf>
    <xf numFmtId="0" fontId="0" fillId="9" borderId="22" xfId="0" applyFill="1" applyBorder="1" applyAlignment="1">
      <alignment horizontal="center"/>
    </xf>
    <xf numFmtId="0" fontId="0" fillId="9" borderId="22" xfId="0" applyFill="1" applyBorder="1"/>
    <xf numFmtId="0" fontId="0" fillId="9" borderId="22" xfId="0" applyFill="1" applyBorder="1"/>
    <xf numFmtId="0" fontId="0" fillId="9" borderId="24" xfId="0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14" fillId="9" borderId="25" xfId="0" applyFont="1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/>
    </xf>
    <xf numFmtId="2" fontId="0" fillId="12" borderId="24" xfId="0" applyNumberFormat="1" applyFill="1" applyBorder="1" applyAlignment="1">
      <alignment horizontal="center" vertical="center"/>
    </xf>
    <xf numFmtId="0" fontId="15" fillId="12" borderId="24" xfId="0" applyFont="1" applyFill="1" applyBorder="1" applyAlignment="1">
      <alignment horizontal="center" vertical="center"/>
    </xf>
    <xf numFmtId="2" fontId="0" fillId="12" borderId="25" xfId="0" applyNumberFormat="1" applyFill="1" applyBorder="1" applyAlignment="1">
      <alignment horizontal="center" vertical="center"/>
    </xf>
    <xf numFmtId="0" fontId="15" fillId="12" borderId="25" xfId="0" applyFont="1" applyFill="1" applyBorder="1" applyAlignment="1">
      <alignment horizontal="center" vertical="center"/>
    </xf>
    <xf numFmtId="2" fontId="0" fillId="12" borderId="26" xfId="0" applyNumberFormat="1" applyFill="1" applyBorder="1" applyAlignment="1">
      <alignment horizontal="center" vertical="center"/>
    </xf>
    <xf numFmtId="0" fontId="15" fillId="12" borderId="26" xfId="0" applyFont="1" applyFill="1" applyBorder="1" applyAlignment="1">
      <alignment horizontal="center" vertical="center"/>
    </xf>
    <xf numFmtId="2" fontId="0" fillId="9" borderId="6" xfId="0" applyNumberForma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</cellXfs>
  <cellStyles count="3">
    <cellStyle name="Komats" xfId="1" builtinId="3"/>
    <cellStyle name="Parasts" xfId="0" builtinId="0"/>
    <cellStyle name="Valū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workbookViewId="0">
      <selection activeCell="Q2" sqref="Q2"/>
    </sheetView>
  </sheetViews>
  <sheetFormatPr defaultRowHeight="15" x14ac:dyDescent="0.25"/>
  <cols>
    <col min="1" max="1" width="4.85546875" customWidth="1"/>
    <col min="2" max="2" width="19" customWidth="1"/>
    <col min="3" max="3" width="11.42578125" customWidth="1"/>
    <col min="4" max="4" width="6.7109375" customWidth="1"/>
    <col min="5" max="5" width="6" customWidth="1"/>
    <col min="6" max="6" width="6.7109375" customWidth="1"/>
    <col min="7" max="7" width="4.85546875" customWidth="1"/>
    <col min="8" max="8" width="6.5703125" customWidth="1"/>
    <col min="9" max="9" width="5.85546875" customWidth="1"/>
    <col min="10" max="10" width="7.42578125" customWidth="1"/>
    <col min="11" max="11" width="5.42578125" customWidth="1"/>
    <col min="12" max="12" width="7.7109375" customWidth="1"/>
    <col min="13" max="13" width="5.42578125" customWidth="1"/>
    <col min="14" max="14" width="7.140625" customWidth="1"/>
    <col min="15" max="15" width="5.7109375" customWidth="1"/>
    <col min="16" max="16" width="4.85546875" customWidth="1"/>
    <col min="17" max="17" width="7.5703125" customWidth="1"/>
    <col min="18" max="18" width="6.42578125" customWidth="1"/>
  </cols>
  <sheetData>
    <row r="1" spans="1:18" ht="18.75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3" spans="1:18" ht="18.75" x14ac:dyDescent="0.3">
      <c r="A3" s="2" t="s">
        <v>153</v>
      </c>
      <c r="B3" s="2"/>
      <c r="C3" s="2"/>
      <c r="D3" s="2"/>
      <c r="E3" s="2"/>
      <c r="F3" s="2"/>
      <c r="G3" s="2"/>
      <c r="L3" s="3" t="s">
        <v>154</v>
      </c>
      <c r="M3" s="2"/>
      <c r="N3" s="2"/>
      <c r="O3" s="2"/>
      <c r="P3" s="2"/>
      <c r="Q3" s="2"/>
      <c r="R3" s="2"/>
    </row>
    <row r="4" spans="1:18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.75" thickTop="1" x14ac:dyDescent="0.25">
      <c r="A5" s="5" t="s">
        <v>1</v>
      </c>
      <c r="B5" s="6" t="s">
        <v>2</v>
      </c>
      <c r="C5" s="6" t="s">
        <v>3</v>
      </c>
      <c r="D5" s="7" t="s">
        <v>4</v>
      </c>
      <c r="E5" s="7"/>
      <c r="F5" s="7"/>
      <c r="G5" s="8" t="s">
        <v>5</v>
      </c>
      <c r="H5" s="9" t="s">
        <v>6</v>
      </c>
      <c r="I5" s="7"/>
      <c r="J5" s="7"/>
      <c r="K5" s="8" t="s">
        <v>5</v>
      </c>
      <c r="L5" s="9" t="s">
        <v>7</v>
      </c>
      <c r="M5" s="7"/>
      <c r="N5" s="7"/>
      <c r="O5" s="8" t="s">
        <v>5</v>
      </c>
      <c r="P5" s="10"/>
      <c r="Q5" s="11"/>
      <c r="R5" s="12"/>
    </row>
    <row r="6" spans="1:18" ht="69" x14ac:dyDescent="0.25">
      <c r="A6" s="13"/>
      <c r="B6" s="14"/>
      <c r="C6" s="14"/>
      <c r="D6" s="15" t="s">
        <v>8</v>
      </c>
      <c r="E6" s="15" t="s">
        <v>9</v>
      </c>
      <c r="F6" s="15" t="s">
        <v>10</v>
      </c>
      <c r="G6" s="16"/>
      <c r="H6" s="17" t="s">
        <v>8</v>
      </c>
      <c r="I6" s="15" t="s">
        <v>9</v>
      </c>
      <c r="J6" s="15" t="s">
        <v>10</v>
      </c>
      <c r="K6" s="16"/>
      <c r="L6" s="17" t="s">
        <v>8</v>
      </c>
      <c r="M6" s="15" t="s">
        <v>9</v>
      </c>
      <c r="N6" s="15" t="s">
        <v>10</v>
      </c>
      <c r="O6" s="16"/>
      <c r="P6" s="18" t="s">
        <v>11</v>
      </c>
      <c r="Q6" s="17" t="s">
        <v>12</v>
      </c>
      <c r="R6" s="15" t="s">
        <v>13</v>
      </c>
    </row>
    <row r="7" spans="1:18" ht="18.75" x14ac:dyDescent="0.25">
      <c r="A7" s="19"/>
      <c r="B7" s="20" t="s">
        <v>14</v>
      </c>
      <c r="C7" s="21"/>
      <c r="D7" s="21"/>
      <c r="E7" s="21"/>
      <c r="F7" s="21"/>
      <c r="G7" s="22"/>
      <c r="H7" s="17"/>
      <c r="I7" s="15"/>
      <c r="J7" s="15"/>
      <c r="K7" s="23"/>
      <c r="L7" s="17"/>
      <c r="M7" s="15"/>
      <c r="N7" s="15"/>
      <c r="O7" s="23"/>
      <c r="P7" s="24"/>
      <c r="Q7" s="17"/>
      <c r="R7" s="15"/>
    </row>
    <row r="8" spans="1:18" ht="15.75" x14ac:dyDescent="0.25">
      <c r="A8" s="25">
        <v>1</v>
      </c>
      <c r="B8" s="26" t="s">
        <v>80</v>
      </c>
      <c r="C8" s="27" t="s">
        <v>15</v>
      </c>
      <c r="D8" s="28">
        <v>24.4</v>
      </c>
      <c r="E8" s="27"/>
      <c r="F8" s="28">
        <f t="shared" ref="F8" si="0">SUM(D8:E8)</f>
        <v>24.4</v>
      </c>
      <c r="G8" s="29">
        <v>2</v>
      </c>
      <c r="H8" s="30">
        <v>44.59</v>
      </c>
      <c r="I8" s="27"/>
      <c r="J8" s="28">
        <f t="shared" ref="J8:J11" si="1">SUM(H8:I8)</f>
        <v>44.59</v>
      </c>
      <c r="K8" s="29">
        <v>2</v>
      </c>
      <c r="L8" s="30">
        <v>39.340000000000003</v>
      </c>
      <c r="M8" s="27"/>
      <c r="N8" s="28">
        <f t="shared" ref="N8:N11" si="2">SUM(L8:M8)</f>
        <v>39.340000000000003</v>
      </c>
      <c r="O8" s="29">
        <v>4</v>
      </c>
      <c r="P8" s="31"/>
      <c r="Q8" s="32">
        <f t="shared" ref="Q8" si="3">SUM(F8+J8+N8)</f>
        <v>108.33000000000001</v>
      </c>
      <c r="R8" s="35">
        <v>4</v>
      </c>
    </row>
    <row r="9" spans="1:18" ht="18.75" x14ac:dyDescent="0.3">
      <c r="A9" s="25">
        <v>2</v>
      </c>
      <c r="B9" s="26" t="s">
        <v>16</v>
      </c>
      <c r="C9" s="27" t="s">
        <v>17</v>
      </c>
      <c r="D9" s="27">
        <v>20.53</v>
      </c>
      <c r="E9" s="27">
        <v>5</v>
      </c>
      <c r="F9" s="28">
        <f>SUM(D9:E9)</f>
        <v>25.53</v>
      </c>
      <c r="G9" s="29">
        <v>3</v>
      </c>
      <c r="H9" s="32">
        <v>34.07</v>
      </c>
      <c r="I9" s="27">
        <v>5</v>
      </c>
      <c r="J9" s="28">
        <f t="shared" si="1"/>
        <v>39.07</v>
      </c>
      <c r="K9" s="29">
        <v>1</v>
      </c>
      <c r="L9" s="30">
        <v>17.03</v>
      </c>
      <c r="M9" s="27">
        <v>10</v>
      </c>
      <c r="N9" s="28">
        <f>SUM(L9:M9)</f>
        <v>27.03</v>
      </c>
      <c r="O9" s="29">
        <v>3</v>
      </c>
      <c r="P9" s="31"/>
      <c r="Q9" s="32">
        <f>SUM(F9+J9+N9)</f>
        <v>91.63</v>
      </c>
      <c r="R9" s="34">
        <v>1</v>
      </c>
    </row>
    <row r="10" spans="1:18" ht="18.75" x14ac:dyDescent="0.3">
      <c r="A10" s="25">
        <v>3</v>
      </c>
      <c r="B10" s="26" t="s">
        <v>18</v>
      </c>
      <c r="C10" s="27" t="s">
        <v>19</v>
      </c>
      <c r="D10" s="27">
        <v>19.47</v>
      </c>
      <c r="E10" s="27"/>
      <c r="F10" s="28">
        <f>SUM(D10:E10)</f>
        <v>19.47</v>
      </c>
      <c r="G10" s="29">
        <v>1</v>
      </c>
      <c r="H10" s="32">
        <v>41.09</v>
      </c>
      <c r="I10" s="27">
        <v>10</v>
      </c>
      <c r="J10" s="28">
        <f t="shared" si="1"/>
        <v>51.09</v>
      </c>
      <c r="K10" s="29">
        <v>4</v>
      </c>
      <c r="L10" s="30">
        <v>18.97</v>
      </c>
      <c r="M10" s="27">
        <v>5</v>
      </c>
      <c r="N10" s="28">
        <f t="shared" si="2"/>
        <v>23.97</v>
      </c>
      <c r="O10" s="29">
        <v>1</v>
      </c>
      <c r="P10" s="31"/>
      <c r="Q10" s="32">
        <f>SUM(F10+J10+N10)</f>
        <v>94.53</v>
      </c>
      <c r="R10" s="216">
        <v>2</v>
      </c>
    </row>
    <row r="11" spans="1:18" ht="18.75" x14ac:dyDescent="0.3">
      <c r="A11" s="25">
        <v>4</v>
      </c>
      <c r="B11" s="26" t="s">
        <v>20</v>
      </c>
      <c r="C11" s="27" t="s">
        <v>21</v>
      </c>
      <c r="D11" s="27">
        <v>27.56</v>
      </c>
      <c r="E11" s="27">
        <v>5</v>
      </c>
      <c r="F11" s="28">
        <f>SUM(D11:E11)</f>
        <v>32.56</v>
      </c>
      <c r="G11" s="29">
        <v>4</v>
      </c>
      <c r="H11" s="30">
        <v>38.659999999999997</v>
      </c>
      <c r="I11" s="27">
        <v>10</v>
      </c>
      <c r="J11" s="28">
        <f t="shared" si="1"/>
        <v>48.66</v>
      </c>
      <c r="K11" s="29">
        <v>3</v>
      </c>
      <c r="L11" s="30">
        <v>20.75</v>
      </c>
      <c r="M11" s="27">
        <v>5</v>
      </c>
      <c r="N11" s="28">
        <f t="shared" si="2"/>
        <v>25.75</v>
      </c>
      <c r="O11" s="29">
        <v>2</v>
      </c>
      <c r="P11" s="31"/>
      <c r="Q11" s="32">
        <f>SUM(F11+J11+N11)</f>
        <v>106.97</v>
      </c>
      <c r="R11" s="33">
        <v>3</v>
      </c>
    </row>
    <row r="12" spans="1:18" x14ac:dyDescent="0.25">
      <c r="A12" s="25"/>
      <c r="B12" s="36"/>
      <c r="C12" s="27"/>
      <c r="D12" s="27"/>
      <c r="E12" s="27"/>
      <c r="F12" s="28"/>
      <c r="G12" s="37"/>
      <c r="H12" s="30"/>
      <c r="I12" s="27"/>
      <c r="J12" s="28"/>
      <c r="K12" s="37"/>
      <c r="L12" s="30"/>
      <c r="M12" s="27"/>
      <c r="N12" s="28"/>
      <c r="O12" s="37"/>
      <c r="P12" s="38"/>
      <c r="Q12" s="32"/>
      <c r="R12" s="39"/>
    </row>
    <row r="13" spans="1:18" ht="18.75" x14ac:dyDescent="0.3">
      <c r="A13" s="25"/>
      <c r="B13" s="40" t="s">
        <v>22</v>
      </c>
      <c r="C13" s="41"/>
      <c r="D13" s="41"/>
      <c r="E13" s="41"/>
      <c r="F13" s="41"/>
      <c r="G13" s="42"/>
      <c r="H13" s="30"/>
      <c r="I13" s="27"/>
      <c r="J13" s="28"/>
      <c r="K13" s="37"/>
      <c r="L13" s="30"/>
      <c r="M13" s="27"/>
      <c r="N13" s="28"/>
      <c r="O13" s="37"/>
      <c r="P13" s="38"/>
      <c r="Q13" s="32"/>
      <c r="R13" s="39"/>
    </row>
    <row r="14" spans="1:18" ht="15.75" x14ac:dyDescent="0.25">
      <c r="A14" s="25">
        <v>1</v>
      </c>
      <c r="B14" s="43" t="s">
        <v>23</v>
      </c>
      <c r="C14" s="27" t="s">
        <v>24</v>
      </c>
      <c r="D14" s="27">
        <v>25.28</v>
      </c>
      <c r="E14" s="27">
        <v>5</v>
      </c>
      <c r="F14" s="28">
        <f t="shared" ref="F14:F48" si="4">SUM(D14+E14)</f>
        <v>30.28</v>
      </c>
      <c r="G14" s="29">
        <v>6</v>
      </c>
      <c r="H14" s="32">
        <v>36.35</v>
      </c>
      <c r="I14" s="27"/>
      <c r="J14" s="28">
        <f t="shared" ref="J14:J48" si="5">SUM(H14+I14)</f>
        <v>36.35</v>
      </c>
      <c r="K14" s="29">
        <v>2</v>
      </c>
      <c r="L14" s="30">
        <v>18.28</v>
      </c>
      <c r="M14" s="27">
        <v>5</v>
      </c>
      <c r="N14" s="28">
        <f t="shared" ref="N14:N48" si="6">SUM(L14+M14)</f>
        <v>23.28</v>
      </c>
      <c r="O14" s="29">
        <v>3</v>
      </c>
      <c r="P14" s="31"/>
      <c r="Q14" s="32">
        <f t="shared" ref="Q14:Q44" si="7">SUM(F14+J14+N14)</f>
        <v>89.91</v>
      </c>
      <c r="R14" s="35">
        <v>4</v>
      </c>
    </row>
    <row r="15" spans="1:18" ht="18.75" x14ac:dyDescent="0.3">
      <c r="A15" s="25">
        <v>2</v>
      </c>
      <c r="B15" s="43" t="s">
        <v>25</v>
      </c>
      <c r="C15" s="27" t="s">
        <v>26</v>
      </c>
      <c r="D15" s="28">
        <v>23.56</v>
      </c>
      <c r="E15" s="27"/>
      <c r="F15" s="28">
        <f t="shared" si="4"/>
        <v>23.56</v>
      </c>
      <c r="G15" s="29">
        <v>5</v>
      </c>
      <c r="H15" s="32">
        <v>37.85</v>
      </c>
      <c r="I15" s="27"/>
      <c r="J15" s="28">
        <f t="shared" si="5"/>
        <v>37.85</v>
      </c>
      <c r="K15" s="29">
        <v>3</v>
      </c>
      <c r="L15" s="32">
        <v>15.56</v>
      </c>
      <c r="M15" s="27">
        <v>5</v>
      </c>
      <c r="N15" s="28">
        <f t="shared" si="6"/>
        <v>20.560000000000002</v>
      </c>
      <c r="O15" s="29">
        <v>1</v>
      </c>
      <c r="P15" s="31"/>
      <c r="Q15" s="32">
        <f t="shared" si="7"/>
        <v>81.97</v>
      </c>
      <c r="R15" s="216">
        <v>2</v>
      </c>
    </row>
    <row r="16" spans="1:18" ht="18.75" x14ac:dyDescent="0.3">
      <c r="A16" s="25">
        <v>3</v>
      </c>
      <c r="B16" s="43" t="s">
        <v>27</v>
      </c>
      <c r="C16" s="27" t="s">
        <v>28</v>
      </c>
      <c r="D16" s="27">
        <v>21.62</v>
      </c>
      <c r="E16" s="27"/>
      <c r="F16" s="28">
        <f t="shared" si="4"/>
        <v>21.62</v>
      </c>
      <c r="G16" s="29">
        <v>1</v>
      </c>
      <c r="H16" s="30">
        <v>35.25</v>
      </c>
      <c r="I16" s="27"/>
      <c r="J16" s="28">
        <f t="shared" si="5"/>
        <v>35.25</v>
      </c>
      <c r="K16" s="29">
        <v>1</v>
      </c>
      <c r="L16" s="30">
        <v>19.22</v>
      </c>
      <c r="M16" s="27">
        <v>5</v>
      </c>
      <c r="N16" s="28">
        <f t="shared" si="6"/>
        <v>24.22</v>
      </c>
      <c r="O16" s="29">
        <v>4</v>
      </c>
      <c r="P16" s="31"/>
      <c r="Q16" s="32">
        <f t="shared" si="7"/>
        <v>81.09</v>
      </c>
      <c r="R16" s="34">
        <v>1</v>
      </c>
    </row>
    <row r="17" spans="1:18" ht="18.75" x14ac:dyDescent="0.3">
      <c r="A17" s="25">
        <v>4</v>
      </c>
      <c r="B17" s="43" t="s">
        <v>29</v>
      </c>
      <c r="C17" s="27" t="s">
        <v>30</v>
      </c>
      <c r="D17" s="28">
        <v>23.19</v>
      </c>
      <c r="E17" s="27"/>
      <c r="F17" s="28">
        <f t="shared" si="4"/>
        <v>23.19</v>
      </c>
      <c r="G17" s="29">
        <v>3</v>
      </c>
      <c r="H17" s="30">
        <v>42.88</v>
      </c>
      <c r="I17" s="27"/>
      <c r="J17" s="28">
        <f t="shared" si="5"/>
        <v>42.88</v>
      </c>
      <c r="K17" s="29">
        <v>4</v>
      </c>
      <c r="L17" s="30">
        <v>17.78</v>
      </c>
      <c r="M17" s="27">
        <v>5</v>
      </c>
      <c r="N17" s="28">
        <f t="shared" si="6"/>
        <v>22.78</v>
      </c>
      <c r="O17" s="29">
        <v>2</v>
      </c>
      <c r="P17" s="31"/>
      <c r="Q17" s="32">
        <f t="shared" si="7"/>
        <v>88.850000000000009</v>
      </c>
      <c r="R17" s="33">
        <v>3</v>
      </c>
    </row>
    <row r="18" spans="1:18" ht="15.75" x14ac:dyDescent="0.25">
      <c r="A18" s="25">
        <v>5</v>
      </c>
      <c r="B18" s="43" t="s">
        <v>31</v>
      </c>
      <c r="C18" s="27" t="s">
        <v>32</v>
      </c>
      <c r="D18" s="28">
        <v>23.53</v>
      </c>
      <c r="E18" s="27"/>
      <c r="F18" s="28">
        <f t="shared" si="4"/>
        <v>23.53</v>
      </c>
      <c r="G18" s="29">
        <v>4</v>
      </c>
      <c r="H18" s="30">
        <v>47.82</v>
      </c>
      <c r="I18" s="27">
        <v>10</v>
      </c>
      <c r="J18" s="28">
        <f t="shared" si="5"/>
        <v>57.82</v>
      </c>
      <c r="K18" s="29">
        <v>6</v>
      </c>
      <c r="L18" s="30">
        <v>28.25</v>
      </c>
      <c r="M18" s="27"/>
      <c r="N18" s="28">
        <f t="shared" si="6"/>
        <v>28.25</v>
      </c>
      <c r="O18" s="29">
        <v>6</v>
      </c>
      <c r="P18" s="31"/>
      <c r="Q18" s="32">
        <f>SUM(F18+J18+N18)</f>
        <v>109.6</v>
      </c>
      <c r="R18" s="35">
        <v>6</v>
      </c>
    </row>
    <row r="19" spans="1:18" ht="15.75" x14ac:dyDescent="0.25">
      <c r="A19" s="25">
        <v>6</v>
      </c>
      <c r="B19" s="43" t="s">
        <v>97</v>
      </c>
      <c r="C19" s="27" t="s">
        <v>98</v>
      </c>
      <c r="D19" s="28">
        <v>22.81</v>
      </c>
      <c r="E19" s="27"/>
      <c r="F19" s="28">
        <f t="shared" si="4"/>
        <v>22.81</v>
      </c>
      <c r="G19" s="29">
        <v>2</v>
      </c>
      <c r="H19" s="32">
        <v>41.4</v>
      </c>
      <c r="I19" s="27">
        <v>5</v>
      </c>
      <c r="J19" s="28">
        <f t="shared" si="5"/>
        <v>46.4</v>
      </c>
      <c r="K19" s="29">
        <v>5</v>
      </c>
      <c r="L19" s="30">
        <v>19.68</v>
      </c>
      <c r="M19" s="27">
        <v>5</v>
      </c>
      <c r="N19" s="28">
        <f t="shared" si="6"/>
        <v>24.68</v>
      </c>
      <c r="O19" s="29">
        <v>5</v>
      </c>
      <c r="P19" s="31"/>
      <c r="Q19" s="32">
        <f>SUM(F19+J19+N19)</f>
        <v>93.889999999999986</v>
      </c>
      <c r="R19" s="35">
        <v>5</v>
      </c>
    </row>
    <row r="20" spans="1:18" x14ac:dyDescent="0.25">
      <c r="A20" s="25"/>
      <c r="B20" s="36"/>
      <c r="C20" s="27"/>
      <c r="D20" s="27"/>
      <c r="E20" s="27"/>
      <c r="F20" s="28"/>
      <c r="G20" s="37"/>
      <c r="H20" s="30"/>
      <c r="I20" s="27"/>
      <c r="J20" s="28"/>
      <c r="K20" s="37"/>
      <c r="L20" s="30"/>
      <c r="M20" s="27"/>
      <c r="N20" s="28"/>
      <c r="O20" s="37"/>
      <c r="P20" s="38"/>
      <c r="Q20" s="32"/>
      <c r="R20" s="39"/>
    </row>
    <row r="21" spans="1:18" ht="18.75" x14ac:dyDescent="0.3">
      <c r="A21" s="25"/>
      <c r="B21" s="44" t="s">
        <v>33</v>
      </c>
      <c r="C21" s="45"/>
      <c r="D21" s="45"/>
      <c r="E21" s="45"/>
      <c r="F21" s="45"/>
      <c r="G21" s="46"/>
      <c r="H21" s="30"/>
      <c r="I21" s="27"/>
      <c r="J21" s="28"/>
      <c r="K21" s="37"/>
      <c r="L21" s="30"/>
      <c r="M21" s="27"/>
      <c r="N21" s="47"/>
      <c r="O21" s="37"/>
      <c r="P21" s="38"/>
      <c r="Q21" s="32"/>
      <c r="R21" s="39"/>
    </row>
    <row r="22" spans="1:18" ht="15.75" x14ac:dyDescent="0.25">
      <c r="A22" s="25">
        <v>1</v>
      </c>
      <c r="B22" s="48" t="s">
        <v>150</v>
      </c>
      <c r="C22" s="27" t="s">
        <v>105</v>
      </c>
      <c r="D22" s="49">
        <v>25.06</v>
      </c>
      <c r="E22" s="27">
        <v>15</v>
      </c>
      <c r="F22" s="28">
        <f t="shared" si="4"/>
        <v>40.06</v>
      </c>
      <c r="G22" s="29">
        <v>7</v>
      </c>
      <c r="H22" s="32">
        <v>45.59</v>
      </c>
      <c r="I22" s="27"/>
      <c r="J22" s="28">
        <f t="shared" si="5"/>
        <v>45.59</v>
      </c>
      <c r="K22" s="29">
        <v>3</v>
      </c>
      <c r="L22" s="30">
        <v>25.81</v>
      </c>
      <c r="M22" s="27">
        <v>5</v>
      </c>
      <c r="N22" s="217">
        <f>SUM(L22+M22)</f>
        <v>30.81</v>
      </c>
      <c r="O22" s="51">
        <v>7</v>
      </c>
      <c r="P22" s="52">
        <v>15</v>
      </c>
      <c r="Q22" s="32">
        <f>SUM(F22+J22+N22+P22)</f>
        <v>131.46</v>
      </c>
      <c r="R22" s="35">
        <v>5</v>
      </c>
    </row>
    <row r="23" spans="1:18" ht="15.75" x14ac:dyDescent="0.25">
      <c r="A23" s="25">
        <v>2</v>
      </c>
      <c r="B23" s="48" t="s">
        <v>137</v>
      </c>
      <c r="C23" s="27" t="s">
        <v>138</v>
      </c>
      <c r="D23" s="28">
        <v>92.97</v>
      </c>
      <c r="E23" s="27">
        <v>40</v>
      </c>
      <c r="F23" s="28">
        <f t="shared" si="4"/>
        <v>132.97</v>
      </c>
      <c r="G23" s="29">
        <v>11</v>
      </c>
      <c r="H23" s="32">
        <v>72.37</v>
      </c>
      <c r="I23" s="27">
        <v>5</v>
      </c>
      <c r="J23" s="28">
        <f t="shared" si="5"/>
        <v>77.37</v>
      </c>
      <c r="K23" s="29">
        <v>8</v>
      </c>
      <c r="L23" s="30">
        <v>30.25</v>
      </c>
      <c r="M23" s="27">
        <v>60</v>
      </c>
      <c r="N23" s="50">
        <f>SUM(L23+M23)</f>
        <v>90.25</v>
      </c>
      <c r="O23" s="29">
        <v>11</v>
      </c>
      <c r="P23" s="54"/>
      <c r="Q23" s="32">
        <f t="shared" si="7"/>
        <v>300.59000000000003</v>
      </c>
      <c r="R23" s="35">
        <v>11</v>
      </c>
    </row>
    <row r="24" spans="1:18" ht="15.75" x14ac:dyDescent="0.25">
      <c r="A24" s="25">
        <v>3</v>
      </c>
      <c r="B24" s="48" t="s">
        <v>145</v>
      </c>
      <c r="C24" s="27" t="s">
        <v>146</v>
      </c>
      <c r="D24" s="27">
        <v>38.409999999999997</v>
      </c>
      <c r="E24" s="27"/>
      <c r="F24" s="28">
        <f t="shared" si="4"/>
        <v>38.409999999999997</v>
      </c>
      <c r="G24" s="29">
        <v>6</v>
      </c>
      <c r="H24" s="30">
        <v>82.06</v>
      </c>
      <c r="I24" s="27"/>
      <c r="J24" s="28">
        <f t="shared" si="5"/>
        <v>82.06</v>
      </c>
      <c r="K24" s="29">
        <v>10</v>
      </c>
      <c r="L24" s="32">
        <v>22.1</v>
      </c>
      <c r="M24" s="27"/>
      <c r="N24" s="28">
        <f t="shared" si="6"/>
        <v>22.1</v>
      </c>
      <c r="O24" s="29">
        <v>3</v>
      </c>
      <c r="P24" s="54"/>
      <c r="Q24" s="32">
        <f t="shared" si="7"/>
        <v>142.57</v>
      </c>
      <c r="R24" s="35">
        <v>6</v>
      </c>
    </row>
    <row r="25" spans="1:18" ht="15.75" x14ac:dyDescent="0.25">
      <c r="A25" s="25">
        <v>4</v>
      </c>
      <c r="B25" s="48" t="s">
        <v>34</v>
      </c>
      <c r="C25" s="27" t="s">
        <v>35</v>
      </c>
      <c r="D25" s="27">
        <v>26.07</v>
      </c>
      <c r="E25" s="27">
        <v>5</v>
      </c>
      <c r="F25" s="28">
        <f t="shared" si="4"/>
        <v>31.07</v>
      </c>
      <c r="G25" s="29">
        <v>4</v>
      </c>
      <c r="H25" s="30">
        <v>64.22</v>
      </c>
      <c r="I25" s="27">
        <v>5</v>
      </c>
      <c r="J25" s="28">
        <f t="shared" si="5"/>
        <v>69.22</v>
      </c>
      <c r="K25" s="29">
        <v>5</v>
      </c>
      <c r="L25" s="32">
        <v>21.34</v>
      </c>
      <c r="M25" s="27">
        <v>5</v>
      </c>
      <c r="N25" s="28">
        <f t="shared" si="6"/>
        <v>26.34</v>
      </c>
      <c r="O25" s="29">
        <v>5</v>
      </c>
      <c r="P25" s="54"/>
      <c r="Q25" s="32">
        <f t="shared" si="7"/>
        <v>126.63</v>
      </c>
      <c r="R25" s="35">
        <v>4</v>
      </c>
    </row>
    <row r="26" spans="1:18" ht="15.75" x14ac:dyDescent="0.25">
      <c r="A26" s="25">
        <v>5</v>
      </c>
      <c r="B26" s="48" t="s">
        <v>88</v>
      </c>
      <c r="C26" s="27" t="s">
        <v>89</v>
      </c>
      <c r="D26" s="27">
        <v>30.44</v>
      </c>
      <c r="E26" s="27"/>
      <c r="F26" s="28">
        <f t="shared" si="4"/>
        <v>30.44</v>
      </c>
      <c r="G26" s="29">
        <v>3</v>
      </c>
      <c r="H26" s="30">
        <v>48.19</v>
      </c>
      <c r="I26" s="27">
        <v>30</v>
      </c>
      <c r="J26" s="28">
        <f t="shared" si="5"/>
        <v>78.19</v>
      </c>
      <c r="K26" s="29">
        <v>9</v>
      </c>
      <c r="L26" s="32">
        <v>28.22</v>
      </c>
      <c r="M26" s="27">
        <v>10</v>
      </c>
      <c r="N26" s="28">
        <f>SUM(L26:M26)</f>
        <v>38.22</v>
      </c>
      <c r="O26" s="29">
        <v>9</v>
      </c>
      <c r="P26" s="54"/>
      <c r="Q26" s="32">
        <f>SUM(F26+J26+N26+P26)</f>
        <v>146.85</v>
      </c>
      <c r="R26" s="35">
        <v>7</v>
      </c>
    </row>
    <row r="27" spans="1:18" ht="18.75" x14ac:dyDescent="0.3">
      <c r="A27" s="25">
        <v>6</v>
      </c>
      <c r="B27" s="48" t="s">
        <v>90</v>
      </c>
      <c r="C27" s="27" t="s">
        <v>91</v>
      </c>
      <c r="D27" s="27">
        <v>29.53</v>
      </c>
      <c r="E27" s="27"/>
      <c r="F27" s="28">
        <f t="shared" si="4"/>
        <v>29.53</v>
      </c>
      <c r="G27" s="29">
        <v>2</v>
      </c>
      <c r="H27" s="30">
        <v>39.32</v>
      </c>
      <c r="I27" s="27"/>
      <c r="J27" s="28">
        <f t="shared" si="5"/>
        <v>39.32</v>
      </c>
      <c r="K27" s="29">
        <v>1</v>
      </c>
      <c r="L27" s="30">
        <v>19.559999999999999</v>
      </c>
      <c r="M27" s="27">
        <v>5</v>
      </c>
      <c r="N27" s="28">
        <f>SUM(L27:M27)</f>
        <v>24.56</v>
      </c>
      <c r="O27" s="29">
        <v>4</v>
      </c>
      <c r="P27" s="54"/>
      <c r="Q27" s="32">
        <f t="shared" si="7"/>
        <v>93.41</v>
      </c>
      <c r="R27" s="216">
        <v>2</v>
      </c>
    </row>
    <row r="28" spans="1:18" ht="18.75" x14ac:dyDescent="0.3">
      <c r="A28" s="25">
        <v>7</v>
      </c>
      <c r="B28" s="48" t="s">
        <v>95</v>
      </c>
      <c r="C28" s="27" t="s">
        <v>96</v>
      </c>
      <c r="D28" s="27">
        <v>23.81</v>
      </c>
      <c r="E28" s="27"/>
      <c r="F28" s="28">
        <f t="shared" si="4"/>
        <v>23.81</v>
      </c>
      <c r="G28" s="29">
        <v>1</v>
      </c>
      <c r="H28" s="30">
        <v>40.28</v>
      </c>
      <c r="I28" s="27"/>
      <c r="J28" s="28">
        <f t="shared" si="5"/>
        <v>40.28</v>
      </c>
      <c r="K28" s="29">
        <v>2</v>
      </c>
      <c r="L28" s="32">
        <v>15.12</v>
      </c>
      <c r="M28" s="27"/>
      <c r="N28" s="28">
        <f t="shared" si="6"/>
        <v>15.12</v>
      </c>
      <c r="O28" s="29">
        <v>1</v>
      </c>
      <c r="P28" s="54"/>
      <c r="Q28" s="32">
        <f t="shared" si="7"/>
        <v>79.210000000000008</v>
      </c>
      <c r="R28" s="34">
        <v>1</v>
      </c>
    </row>
    <row r="29" spans="1:18" ht="15.75" x14ac:dyDescent="0.25">
      <c r="A29" s="25">
        <v>8</v>
      </c>
      <c r="B29" s="48" t="s">
        <v>37</v>
      </c>
      <c r="C29" s="27" t="s">
        <v>38</v>
      </c>
      <c r="D29" s="27">
        <v>30.91</v>
      </c>
      <c r="E29" s="27">
        <v>15</v>
      </c>
      <c r="F29" s="28">
        <f t="shared" si="4"/>
        <v>45.91</v>
      </c>
      <c r="G29" s="29">
        <v>9</v>
      </c>
      <c r="H29" s="32">
        <v>49.66</v>
      </c>
      <c r="I29" s="27">
        <v>25</v>
      </c>
      <c r="J29" s="28">
        <f t="shared" si="5"/>
        <v>74.66</v>
      </c>
      <c r="K29" s="29">
        <v>6</v>
      </c>
      <c r="L29" s="30">
        <v>29.32</v>
      </c>
      <c r="M29" s="27"/>
      <c r="N29" s="28">
        <f t="shared" si="6"/>
        <v>29.32</v>
      </c>
      <c r="O29" s="29">
        <v>6</v>
      </c>
      <c r="P29" s="54">
        <v>15</v>
      </c>
      <c r="Q29" s="32">
        <f>SUM(F29+J29+N29+P29)</f>
        <v>164.89</v>
      </c>
      <c r="R29" s="35">
        <v>9</v>
      </c>
    </row>
    <row r="30" spans="1:18" ht="18.75" x14ac:dyDescent="0.3">
      <c r="A30" s="25">
        <v>9</v>
      </c>
      <c r="B30" s="48" t="s">
        <v>39</v>
      </c>
      <c r="C30" s="27" t="s">
        <v>132</v>
      </c>
      <c r="D30" s="27">
        <v>31.97</v>
      </c>
      <c r="E30" s="27"/>
      <c r="F30" s="28">
        <f t="shared" si="4"/>
        <v>31.97</v>
      </c>
      <c r="G30" s="29">
        <v>5</v>
      </c>
      <c r="H30" s="32">
        <v>55.65</v>
      </c>
      <c r="I30" s="27"/>
      <c r="J30" s="28">
        <f t="shared" si="5"/>
        <v>55.65</v>
      </c>
      <c r="K30" s="29">
        <v>4</v>
      </c>
      <c r="L30" s="30">
        <v>35.840000000000003</v>
      </c>
      <c r="M30" s="27"/>
      <c r="N30" s="28">
        <f t="shared" si="6"/>
        <v>35.840000000000003</v>
      </c>
      <c r="O30" s="29">
        <v>8</v>
      </c>
      <c r="P30" s="54"/>
      <c r="Q30" s="32">
        <f>SUM(F30+J30+N30+P30)</f>
        <v>123.46000000000001</v>
      </c>
      <c r="R30" s="33">
        <v>3</v>
      </c>
    </row>
    <row r="31" spans="1:18" ht="15.75" x14ac:dyDescent="0.25">
      <c r="A31" s="25">
        <v>10</v>
      </c>
      <c r="B31" s="48" t="s">
        <v>81</v>
      </c>
      <c r="C31" s="27" t="s">
        <v>82</v>
      </c>
      <c r="D31" s="27">
        <v>42.09</v>
      </c>
      <c r="E31" s="27"/>
      <c r="F31" s="28">
        <f t="shared" si="4"/>
        <v>42.09</v>
      </c>
      <c r="G31" s="29">
        <v>8</v>
      </c>
      <c r="H31" s="32">
        <v>75.5</v>
      </c>
      <c r="I31" s="27"/>
      <c r="J31" s="28">
        <f t="shared" si="5"/>
        <v>75.5</v>
      </c>
      <c r="K31" s="29">
        <v>7</v>
      </c>
      <c r="L31" s="30">
        <v>30.22</v>
      </c>
      <c r="M31" s="27">
        <v>10</v>
      </c>
      <c r="N31" s="28">
        <f t="shared" si="6"/>
        <v>40.22</v>
      </c>
      <c r="O31" s="29">
        <v>10</v>
      </c>
      <c r="P31" s="54"/>
      <c r="Q31" s="32">
        <f t="shared" si="7"/>
        <v>157.81</v>
      </c>
      <c r="R31" s="35">
        <v>8</v>
      </c>
    </row>
    <row r="32" spans="1:18" ht="15.75" x14ac:dyDescent="0.25">
      <c r="A32" s="25">
        <v>11</v>
      </c>
      <c r="B32" s="48" t="s">
        <v>85</v>
      </c>
      <c r="C32" s="27" t="s">
        <v>86</v>
      </c>
      <c r="D32" s="27">
        <v>62.63</v>
      </c>
      <c r="E32" s="27">
        <v>30</v>
      </c>
      <c r="F32" s="28">
        <f t="shared" si="4"/>
        <v>92.63</v>
      </c>
      <c r="G32" s="29">
        <v>10</v>
      </c>
      <c r="H32" s="32">
        <v>70.92</v>
      </c>
      <c r="I32" s="27">
        <v>30</v>
      </c>
      <c r="J32" s="28">
        <f t="shared" si="5"/>
        <v>100.92</v>
      </c>
      <c r="K32" s="29">
        <v>11</v>
      </c>
      <c r="L32" s="30">
        <v>19.190000000000001</v>
      </c>
      <c r="M32" s="27"/>
      <c r="N32" s="28">
        <f t="shared" si="6"/>
        <v>19.190000000000001</v>
      </c>
      <c r="O32" s="29">
        <v>2</v>
      </c>
      <c r="P32" s="54"/>
      <c r="Q32" s="32">
        <f t="shared" si="7"/>
        <v>212.74</v>
      </c>
      <c r="R32" s="35">
        <v>10</v>
      </c>
    </row>
    <row r="33" spans="1:18" x14ac:dyDescent="0.25">
      <c r="A33" s="25"/>
      <c r="B33" s="55"/>
      <c r="C33" s="55"/>
      <c r="D33" s="55"/>
      <c r="E33" s="55"/>
      <c r="F33" s="56"/>
      <c r="G33" s="57"/>
      <c r="H33" s="30"/>
      <c r="I33" s="27"/>
      <c r="J33" s="28"/>
      <c r="K33" s="37"/>
      <c r="L33" s="30"/>
      <c r="M33" s="27"/>
      <c r="N33" s="28"/>
      <c r="O33" s="37"/>
      <c r="P33" s="54"/>
      <c r="Q33" s="32"/>
      <c r="R33" s="39"/>
    </row>
    <row r="34" spans="1:18" ht="18.75" x14ac:dyDescent="0.3">
      <c r="A34" s="25"/>
      <c r="B34" s="58" t="s">
        <v>40</v>
      </c>
      <c r="C34" s="59"/>
      <c r="D34" s="59"/>
      <c r="E34" s="59"/>
      <c r="F34" s="59"/>
      <c r="G34" s="60"/>
      <c r="H34" s="30"/>
      <c r="I34" s="27"/>
      <c r="J34" s="28"/>
      <c r="K34" s="37"/>
      <c r="L34" s="30"/>
      <c r="M34" s="27"/>
      <c r="N34" s="28"/>
      <c r="O34" s="37"/>
      <c r="P34" s="54"/>
      <c r="Q34" s="32"/>
      <c r="R34" s="39"/>
    </row>
    <row r="35" spans="1:18" ht="15.75" x14ac:dyDescent="0.25">
      <c r="A35" s="25">
        <v>1</v>
      </c>
      <c r="B35" s="61" t="s">
        <v>99</v>
      </c>
      <c r="C35" s="27" t="s">
        <v>100</v>
      </c>
      <c r="D35" s="27">
        <v>55.56</v>
      </c>
      <c r="E35" s="27">
        <v>5</v>
      </c>
      <c r="F35" s="28">
        <f t="shared" si="4"/>
        <v>60.56</v>
      </c>
      <c r="G35" s="29">
        <v>6</v>
      </c>
      <c r="H35" s="32">
        <v>50.32</v>
      </c>
      <c r="I35" s="27"/>
      <c r="J35" s="28">
        <f t="shared" si="5"/>
        <v>50.32</v>
      </c>
      <c r="K35" s="29">
        <v>3</v>
      </c>
      <c r="L35" s="30">
        <v>19.22</v>
      </c>
      <c r="M35" s="27"/>
      <c r="N35" s="28">
        <f t="shared" si="6"/>
        <v>19.22</v>
      </c>
      <c r="O35" s="29">
        <v>4</v>
      </c>
      <c r="P35" s="54"/>
      <c r="Q35" s="32">
        <f t="shared" si="7"/>
        <v>130.1</v>
      </c>
      <c r="R35" s="35">
        <v>4</v>
      </c>
    </row>
    <row r="36" spans="1:18" ht="18.75" x14ac:dyDescent="0.3">
      <c r="A36" s="25">
        <v>2</v>
      </c>
      <c r="B36" s="61" t="s">
        <v>151</v>
      </c>
      <c r="C36" s="27" t="s">
        <v>41</v>
      </c>
      <c r="D36" s="28">
        <v>25.62</v>
      </c>
      <c r="E36" s="27"/>
      <c r="F36" s="28">
        <f t="shared" si="4"/>
        <v>25.62</v>
      </c>
      <c r="G36" s="29">
        <v>1</v>
      </c>
      <c r="H36" s="32">
        <v>41.25</v>
      </c>
      <c r="I36" s="27"/>
      <c r="J36" s="28">
        <f>SUM(H36+I36)</f>
        <v>41.25</v>
      </c>
      <c r="K36" s="29">
        <v>1</v>
      </c>
      <c r="L36" s="30">
        <v>16.88</v>
      </c>
      <c r="M36" s="27"/>
      <c r="N36" s="28">
        <f t="shared" si="6"/>
        <v>16.88</v>
      </c>
      <c r="O36" s="29">
        <v>2</v>
      </c>
      <c r="P36" s="54"/>
      <c r="Q36" s="32">
        <f>SUM(F36+J36+N36)</f>
        <v>83.75</v>
      </c>
      <c r="R36" s="34">
        <v>1</v>
      </c>
    </row>
    <row r="37" spans="1:18" ht="15.75" x14ac:dyDescent="0.25">
      <c r="A37" s="25">
        <v>3</v>
      </c>
      <c r="B37" s="61" t="s">
        <v>152</v>
      </c>
      <c r="C37" s="27" t="s">
        <v>149</v>
      </c>
      <c r="D37" s="28">
        <v>39.380000000000003</v>
      </c>
      <c r="E37" s="27"/>
      <c r="F37" s="28">
        <f t="shared" si="4"/>
        <v>39.380000000000003</v>
      </c>
      <c r="G37" s="29">
        <v>4</v>
      </c>
      <c r="H37" s="32">
        <v>140.47</v>
      </c>
      <c r="I37" s="27">
        <v>5</v>
      </c>
      <c r="J37" s="28">
        <f t="shared" ref="J37:J40" si="8">SUM(H37+I37)</f>
        <v>145.47</v>
      </c>
      <c r="K37" s="29">
        <v>6</v>
      </c>
      <c r="L37" s="30">
        <v>42.44</v>
      </c>
      <c r="M37" s="27"/>
      <c r="N37" s="28">
        <f t="shared" si="6"/>
        <v>42.44</v>
      </c>
      <c r="O37" s="29">
        <v>6</v>
      </c>
      <c r="P37" s="54"/>
      <c r="Q37" s="32">
        <f t="shared" ref="Q37:Q40" si="9">SUM(F37+J37+N37)</f>
        <v>227.29</v>
      </c>
      <c r="R37" s="35">
        <v>6</v>
      </c>
    </row>
    <row r="38" spans="1:18" ht="15.75" x14ac:dyDescent="0.25">
      <c r="A38" s="25">
        <v>4</v>
      </c>
      <c r="B38" s="61" t="s">
        <v>141</v>
      </c>
      <c r="C38" s="27" t="s">
        <v>142</v>
      </c>
      <c r="D38" s="28">
        <v>41.35</v>
      </c>
      <c r="E38" s="27"/>
      <c r="F38" s="28">
        <f t="shared" si="4"/>
        <v>41.35</v>
      </c>
      <c r="G38" s="29">
        <v>5</v>
      </c>
      <c r="H38" s="32">
        <v>74.94</v>
      </c>
      <c r="I38" s="27"/>
      <c r="J38" s="28">
        <f t="shared" si="8"/>
        <v>74.94</v>
      </c>
      <c r="K38" s="29">
        <v>5</v>
      </c>
      <c r="L38" s="30">
        <v>27.03</v>
      </c>
      <c r="M38" s="27"/>
      <c r="N38" s="28">
        <f t="shared" si="6"/>
        <v>27.03</v>
      </c>
      <c r="O38" s="29">
        <v>5</v>
      </c>
      <c r="P38" s="54"/>
      <c r="Q38" s="32">
        <f t="shared" si="9"/>
        <v>143.32</v>
      </c>
      <c r="R38" s="35">
        <v>5</v>
      </c>
    </row>
    <row r="39" spans="1:18" ht="18.75" x14ac:dyDescent="0.3">
      <c r="A39" s="25">
        <v>5</v>
      </c>
      <c r="B39" s="61" t="s">
        <v>101</v>
      </c>
      <c r="C39" s="27" t="s">
        <v>82</v>
      </c>
      <c r="D39" s="28">
        <v>31.72</v>
      </c>
      <c r="E39" s="27"/>
      <c r="F39" s="28">
        <f t="shared" si="4"/>
        <v>31.72</v>
      </c>
      <c r="G39" s="29">
        <v>3</v>
      </c>
      <c r="H39" s="32">
        <v>51.91</v>
      </c>
      <c r="I39" s="27"/>
      <c r="J39" s="28">
        <f t="shared" si="8"/>
        <v>51.91</v>
      </c>
      <c r="K39" s="29">
        <v>4</v>
      </c>
      <c r="L39" s="30">
        <v>18.34</v>
      </c>
      <c r="M39" s="27"/>
      <c r="N39" s="28">
        <f t="shared" si="6"/>
        <v>18.34</v>
      </c>
      <c r="O39" s="29">
        <v>3</v>
      </c>
      <c r="P39" s="54"/>
      <c r="Q39" s="32">
        <f t="shared" si="9"/>
        <v>101.97</v>
      </c>
      <c r="R39" s="33">
        <v>3</v>
      </c>
    </row>
    <row r="40" spans="1:18" ht="18.75" x14ac:dyDescent="0.3">
      <c r="A40" s="25">
        <v>6</v>
      </c>
      <c r="B40" s="61" t="s">
        <v>93</v>
      </c>
      <c r="C40" s="27" t="s">
        <v>94</v>
      </c>
      <c r="D40" s="28">
        <v>28.87</v>
      </c>
      <c r="E40" s="27"/>
      <c r="F40" s="28">
        <f t="shared" si="4"/>
        <v>28.87</v>
      </c>
      <c r="G40" s="29">
        <v>2</v>
      </c>
      <c r="H40" s="32">
        <v>44</v>
      </c>
      <c r="I40" s="27"/>
      <c r="J40" s="28">
        <f t="shared" si="8"/>
        <v>44</v>
      </c>
      <c r="K40" s="29">
        <v>2</v>
      </c>
      <c r="L40" s="32">
        <v>16.5</v>
      </c>
      <c r="M40" s="27"/>
      <c r="N40" s="28">
        <f t="shared" si="6"/>
        <v>16.5</v>
      </c>
      <c r="O40" s="29">
        <v>1</v>
      </c>
      <c r="P40" s="54"/>
      <c r="Q40" s="32">
        <f t="shared" si="9"/>
        <v>89.37</v>
      </c>
      <c r="R40" s="216">
        <v>2</v>
      </c>
    </row>
    <row r="41" spans="1:18" x14ac:dyDescent="0.25">
      <c r="A41" s="25"/>
      <c r="B41" s="55"/>
      <c r="C41" s="27"/>
      <c r="D41" s="27"/>
      <c r="E41" s="27"/>
      <c r="F41" s="28"/>
      <c r="G41" s="37"/>
      <c r="H41" s="30"/>
      <c r="I41" s="27"/>
      <c r="J41" s="28"/>
      <c r="K41" s="37"/>
      <c r="L41" s="30"/>
      <c r="M41" s="27"/>
      <c r="N41" s="28"/>
      <c r="O41" s="37"/>
      <c r="P41" s="54"/>
      <c r="Q41" s="32"/>
      <c r="R41" s="39"/>
    </row>
    <row r="42" spans="1:18" ht="18.75" x14ac:dyDescent="0.3">
      <c r="A42" s="25"/>
      <c r="B42" s="58" t="s">
        <v>42</v>
      </c>
      <c r="C42" s="59"/>
      <c r="D42" s="59"/>
      <c r="E42" s="59"/>
      <c r="F42" s="59"/>
      <c r="G42" s="60"/>
      <c r="H42" s="30"/>
      <c r="I42" s="27"/>
      <c r="J42" s="28"/>
      <c r="K42" s="37"/>
      <c r="L42" s="30"/>
      <c r="M42" s="27"/>
      <c r="N42" s="28"/>
      <c r="O42" s="37"/>
      <c r="P42" s="54"/>
      <c r="Q42" s="32"/>
      <c r="R42" s="39"/>
    </row>
    <row r="43" spans="1:18" ht="18.75" x14ac:dyDescent="0.3">
      <c r="A43" s="25">
        <v>1</v>
      </c>
      <c r="B43" s="62" t="s">
        <v>43</v>
      </c>
      <c r="C43" s="27" t="s">
        <v>44</v>
      </c>
      <c r="D43" s="28">
        <v>38.28</v>
      </c>
      <c r="E43" s="27">
        <v>5</v>
      </c>
      <c r="F43" s="28">
        <f t="shared" si="4"/>
        <v>43.28</v>
      </c>
      <c r="G43" s="29">
        <v>6</v>
      </c>
      <c r="H43" s="32">
        <v>50.38</v>
      </c>
      <c r="I43" s="27"/>
      <c r="J43" s="28">
        <f t="shared" si="5"/>
        <v>50.38</v>
      </c>
      <c r="K43" s="29">
        <v>3</v>
      </c>
      <c r="L43" s="30">
        <v>18.47</v>
      </c>
      <c r="M43" s="27"/>
      <c r="N43" s="28">
        <f t="shared" si="6"/>
        <v>18.47</v>
      </c>
      <c r="O43" s="29">
        <v>1</v>
      </c>
      <c r="P43" s="54"/>
      <c r="Q43" s="32">
        <f t="shared" si="7"/>
        <v>112.13</v>
      </c>
      <c r="R43" s="216">
        <v>2</v>
      </c>
    </row>
    <row r="44" spans="1:18" ht="18.75" x14ac:dyDescent="0.3">
      <c r="A44" s="25">
        <v>2</v>
      </c>
      <c r="B44" s="62" t="s">
        <v>45</v>
      </c>
      <c r="C44" s="27" t="s">
        <v>15</v>
      </c>
      <c r="D44" s="28">
        <v>22.18</v>
      </c>
      <c r="E44" s="27"/>
      <c r="F44" s="28">
        <f t="shared" si="4"/>
        <v>22.18</v>
      </c>
      <c r="G44" s="29">
        <v>1</v>
      </c>
      <c r="H44" s="32">
        <v>48</v>
      </c>
      <c r="I44" s="27">
        <v>5</v>
      </c>
      <c r="J44" s="28">
        <f t="shared" si="5"/>
        <v>53</v>
      </c>
      <c r="K44" s="29">
        <v>4</v>
      </c>
      <c r="L44" s="30">
        <v>17.29</v>
      </c>
      <c r="M44" s="27">
        <v>10</v>
      </c>
      <c r="N44" s="28">
        <f t="shared" si="6"/>
        <v>27.29</v>
      </c>
      <c r="O44" s="29">
        <v>3</v>
      </c>
      <c r="P44" s="54"/>
      <c r="Q44" s="32">
        <f t="shared" si="7"/>
        <v>102.47</v>
      </c>
      <c r="R44" s="34">
        <v>1</v>
      </c>
    </row>
    <row r="45" spans="1:18" ht="18.75" x14ac:dyDescent="0.3">
      <c r="A45" s="25">
        <v>3</v>
      </c>
      <c r="B45" s="62" t="s">
        <v>102</v>
      </c>
      <c r="C45" s="27" t="s">
        <v>103</v>
      </c>
      <c r="D45" s="28">
        <v>39.909999999999997</v>
      </c>
      <c r="E45" s="27"/>
      <c r="F45" s="28">
        <f t="shared" si="4"/>
        <v>39.909999999999997</v>
      </c>
      <c r="G45" s="29">
        <v>5</v>
      </c>
      <c r="H45" s="32">
        <v>47.12</v>
      </c>
      <c r="I45" s="27"/>
      <c r="J45" s="28">
        <f t="shared" si="5"/>
        <v>47.12</v>
      </c>
      <c r="K45" s="29">
        <v>2</v>
      </c>
      <c r="L45" s="30">
        <v>22.16</v>
      </c>
      <c r="M45" s="27">
        <v>5</v>
      </c>
      <c r="N45" s="28">
        <f t="shared" si="6"/>
        <v>27.16</v>
      </c>
      <c r="O45" s="29">
        <v>2</v>
      </c>
      <c r="P45" s="54"/>
      <c r="Q45" s="32">
        <f>SUM(F45+J45+N45)</f>
        <v>114.19</v>
      </c>
      <c r="R45" s="33">
        <v>3</v>
      </c>
    </row>
    <row r="46" spans="1:18" ht="15.75" x14ac:dyDescent="0.25">
      <c r="A46" s="25">
        <v>4</v>
      </c>
      <c r="B46" s="62" t="s">
        <v>46</v>
      </c>
      <c r="C46" s="27" t="s">
        <v>47</v>
      </c>
      <c r="D46" s="28">
        <v>27.56</v>
      </c>
      <c r="E46" s="27"/>
      <c r="F46" s="28">
        <f t="shared" si="4"/>
        <v>27.56</v>
      </c>
      <c r="G46" s="29">
        <v>2</v>
      </c>
      <c r="H46" s="32">
        <v>44</v>
      </c>
      <c r="I46" s="27"/>
      <c r="J46" s="28">
        <f t="shared" si="5"/>
        <v>44</v>
      </c>
      <c r="K46" s="29">
        <v>1</v>
      </c>
      <c r="L46" s="30">
        <v>34.909999999999997</v>
      </c>
      <c r="M46" s="27">
        <v>35</v>
      </c>
      <c r="N46" s="28">
        <f t="shared" si="6"/>
        <v>69.91</v>
      </c>
      <c r="O46" s="29">
        <v>5</v>
      </c>
      <c r="P46" s="54"/>
      <c r="Q46" s="32">
        <f t="shared" ref="Q46:Q48" si="10">SUM(F46+J46+N46)</f>
        <v>141.47</v>
      </c>
      <c r="R46" s="35">
        <v>4</v>
      </c>
    </row>
    <row r="47" spans="1:18" ht="15.75" x14ac:dyDescent="0.25">
      <c r="A47" s="25">
        <v>5</v>
      </c>
      <c r="B47" s="62" t="s">
        <v>104</v>
      </c>
      <c r="C47" s="27" t="s">
        <v>105</v>
      </c>
      <c r="D47" s="28">
        <v>30.18</v>
      </c>
      <c r="E47" s="27"/>
      <c r="F47" s="28">
        <f t="shared" si="4"/>
        <v>30.18</v>
      </c>
      <c r="G47" s="29">
        <v>3</v>
      </c>
      <c r="H47" s="32">
        <v>67.67</v>
      </c>
      <c r="I47" s="27"/>
      <c r="J47" s="28">
        <f t="shared" si="5"/>
        <v>67.67</v>
      </c>
      <c r="K47" s="29">
        <v>6</v>
      </c>
      <c r="L47" s="32">
        <v>48.6</v>
      </c>
      <c r="M47" s="27">
        <v>35</v>
      </c>
      <c r="N47" s="28">
        <f t="shared" si="6"/>
        <v>83.6</v>
      </c>
      <c r="O47" s="29">
        <v>6</v>
      </c>
      <c r="P47" s="54"/>
      <c r="Q47" s="32">
        <f t="shared" si="10"/>
        <v>181.45</v>
      </c>
      <c r="R47" s="35">
        <v>6</v>
      </c>
    </row>
    <row r="48" spans="1:18" ht="15.75" x14ac:dyDescent="0.25">
      <c r="A48" s="25">
        <v>6</v>
      </c>
      <c r="B48" s="205" t="s">
        <v>139</v>
      </c>
      <c r="C48" s="27" t="s">
        <v>36</v>
      </c>
      <c r="D48" s="28">
        <v>39.85</v>
      </c>
      <c r="E48" s="27"/>
      <c r="F48" s="28">
        <f t="shared" si="4"/>
        <v>39.85</v>
      </c>
      <c r="G48" s="29">
        <v>4</v>
      </c>
      <c r="H48" s="32">
        <v>58.03</v>
      </c>
      <c r="I48" s="27">
        <v>5</v>
      </c>
      <c r="J48" s="28">
        <f t="shared" si="5"/>
        <v>63.03</v>
      </c>
      <c r="K48" s="29">
        <v>5</v>
      </c>
      <c r="L48" s="30">
        <v>25.12</v>
      </c>
      <c r="M48" s="27">
        <v>15</v>
      </c>
      <c r="N48" s="28">
        <f t="shared" si="6"/>
        <v>40.120000000000005</v>
      </c>
      <c r="O48" s="29">
        <v>4</v>
      </c>
      <c r="P48" s="54"/>
      <c r="Q48" s="32">
        <f t="shared" si="10"/>
        <v>143</v>
      </c>
      <c r="R48" s="35">
        <v>5</v>
      </c>
    </row>
    <row r="49" spans="1:18" x14ac:dyDescent="0.25">
      <c r="A49" s="25"/>
      <c r="B49" s="27"/>
      <c r="C49" s="27"/>
      <c r="D49" s="27"/>
      <c r="E49" s="27"/>
      <c r="F49" s="28"/>
      <c r="G49" s="37"/>
      <c r="H49" s="30"/>
      <c r="I49" s="27"/>
      <c r="J49" s="28"/>
      <c r="K49" s="37"/>
      <c r="L49" s="30"/>
      <c r="M49" s="27"/>
      <c r="N49" s="28"/>
      <c r="O49" s="37"/>
      <c r="P49" s="54"/>
      <c r="Q49" s="32"/>
      <c r="R49" s="63"/>
    </row>
  </sheetData>
  <mergeCells count="17">
    <mergeCell ref="B42:G42"/>
    <mergeCell ref="L5:N5"/>
    <mergeCell ref="O5:O6"/>
    <mergeCell ref="B7:G7"/>
    <mergeCell ref="B13:G13"/>
    <mergeCell ref="B21:G21"/>
    <mergeCell ref="B34:G34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O35" sqref="O35"/>
    </sheetView>
  </sheetViews>
  <sheetFormatPr defaultRowHeight="15" x14ac:dyDescent="0.25"/>
  <cols>
    <col min="1" max="1" width="11.28515625" customWidth="1"/>
    <col min="2" max="2" width="18.5703125" customWidth="1"/>
    <col min="8" max="8" width="7.5703125" customWidth="1"/>
    <col min="10" max="10" width="7.28515625" customWidth="1"/>
  </cols>
  <sheetData>
    <row r="1" spans="1:14" ht="15.75" x14ac:dyDescent="0.25">
      <c r="B1" s="67" t="s">
        <v>0</v>
      </c>
      <c r="C1" s="67"/>
      <c r="D1" s="67"/>
      <c r="E1" s="67"/>
    </row>
    <row r="3" spans="1:14" x14ac:dyDescent="0.25">
      <c r="A3" s="2" t="s">
        <v>155</v>
      </c>
      <c r="B3" s="2"/>
      <c r="C3" s="2"/>
      <c r="D3" s="2"/>
      <c r="F3" s="2"/>
      <c r="G3" s="2"/>
      <c r="H3" s="2"/>
      <c r="I3" s="2"/>
      <c r="J3" s="2"/>
    </row>
    <row r="4" spans="1:14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</row>
    <row r="5" spans="1:14" ht="15.75" thickTop="1" x14ac:dyDescent="0.25">
      <c r="A5" s="68" t="s">
        <v>48</v>
      </c>
      <c r="B5" s="6" t="s">
        <v>2</v>
      </c>
      <c r="C5" s="6" t="s">
        <v>3</v>
      </c>
      <c r="D5" s="66" t="s">
        <v>49</v>
      </c>
      <c r="E5" s="66" t="s">
        <v>50</v>
      </c>
      <c r="F5" s="66" t="s">
        <v>51</v>
      </c>
      <c r="G5" s="8" t="s">
        <v>52</v>
      </c>
      <c r="H5" s="69"/>
      <c r="I5" s="70"/>
      <c r="J5" s="12"/>
    </row>
    <row r="6" spans="1:14" ht="63" x14ac:dyDescent="0.25">
      <c r="A6" s="71"/>
      <c r="B6" s="14"/>
      <c r="C6" s="14"/>
      <c r="D6" s="15" t="s">
        <v>8</v>
      </c>
      <c r="E6" s="15" t="s">
        <v>8</v>
      </c>
      <c r="F6" s="15" t="s">
        <v>8</v>
      </c>
      <c r="G6" s="16"/>
      <c r="H6" s="72" t="s">
        <v>53</v>
      </c>
      <c r="I6" s="73" t="s">
        <v>54</v>
      </c>
      <c r="J6" s="15" t="s">
        <v>13</v>
      </c>
    </row>
    <row r="7" spans="1:14" ht="18.75" x14ac:dyDescent="0.25">
      <c r="A7" s="74"/>
      <c r="B7" s="75" t="s">
        <v>55</v>
      </c>
      <c r="C7" s="76"/>
      <c r="D7" s="76"/>
      <c r="E7" s="76"/>
      <c r="F7" s="77"/>
      <c r="G7" s="23"/>
      <c r="H7" s="72"/>
      <c r="I7" s="78"/>
      <c r="J7" s="79"/>
    </row>
    <row r="8" spans="1:14" x14ac:dyDescent="0.25">
      <c r="A8" s="80" t="s">
        <v>57</v>
      </c>
      <c r="B8" s="194" t="s">
        <v>20</v>
      </c>
      <c r="C8" s="194" t="s">
        <v>21</v>
      </c>
      <c r="D8" s="195">
        <v>32.56</v>
      </c>
      <c r="E8" s="195">
        <v>48.66</v>
      </c>
      <c r="F8" s="195">
        <v>25.75</v>
      </c>
      <c r="G8" s="196">
        <f>SUM(D8+E8+F8)</f>
        <v>106.97</v>
      </c>
      <c r="H8" s="197">
        <v>106.97</v>
      </c>
      <c r="I8" s="84">
        <f>SUM(H8:H9)</f>
        <v>195.82</v>
      </c>
      <c r="J8" s="191">
        <v>4</v>
      </c>
    </row>
    <row r="9" spans="1:14" x14ac:dyDescent="0.25">
      <c r="A9" s="85"/>
      <c r="B9" s="194" t="s">
        <v>29</v>
      </c>
      <c r="C9" s="194" t="s">
        <v>30</v>
      </c>
      <c r="D9" s="195">
        <v>23.19</v>
      </c>
      <c r="E9" s="195">
        <v>42.88</v>
      </c>
      <c r="F9" s="198">
        <v>22.78</v>
      </c>
      <c r="G9" s="196">
        <f>SUM(D9+E9+F9)</f>
        <v>88.850000000000009</v>
      </c>
      <c r="H9" s="197">
        <v>88.85</v>
      </c>
      <c r="I9" s="86"/>
      <c r="J9" s="192"/>
    </row>
    <row r="10" spans="1:14" x14ac:dyDescent="0.25">
      <c r="A10" s="6"/>
      <c r="B10" s="55" t="s">
        <v>31</v>
      </c>
      <c r="C10" s="27" t="s">
        <v>32</v>
      </c>
      <c r="D10" s="28">
        <v>23.53</v>
      </c>
      <c r="E10" s="28">
        <v>57.82</v>
      </c>
      <c r="F10" s="28">
        <v>28.25</v>
      </c>
      <c r="G10" s="87">
        <f t="shared" ref="G10:G16" si="0">SUM(D10+E10+F10)</f>
        <v>109.6</v>
      </c>
      <c r="H10" s="32"/>
      <c r="I10" s="88"/>
      <c r="J10" s="193"/>
    </row>
    <row r="11" spans="1:14" x14ac:dyDescent="0.25">
      <c r="A11" s="25"/>
      <c r="B11" s="55"/>
      <c r="C11" s="27"/>
      <c r="D11" s="28"/>
      <c r="E11" s="28"/>
      <c r="F11" s="28"/>
      <c r="G11" s="87"/>
      <c r="H11" s="32"/>
      <c r="I11" s="32"/>
      <c r="J11" s="89"/>
    </row>
    <row r="12" spans="1:14" ht="18.75" customHeight="1" x14ac:dyDescent="0.25">
      <c r="A12" s="174" t="s">
        <v>128</v>
      </c>
      <c r="B12" s="81" t="s">
        <v>25</v>
      </c>
      <c r="C12" s="81" t="s">
        <v>26</v>
      </c>
      <c r="D12" s="82">
        <v>23.56</v>
      </c>
      <c r="E12" s="82">
        <v>37.85</v>
      </c>
      <c r="F12" s="82">
        <v>20.56</v>
      </c>
      <c r="G12" s="83">
        <f t="shared" si="0"/>
        <v>81.97</v>
      </c>
      <c r="H12" s="175">
        <v>81.97</v>
      </c>
      <c r="I12" s="212">
        <f>SUM(H12+H13)</f>
        <v>163.06</v>
      </c>
      <c r="J12" s="167">
        <v>1</v>
      </c>
      <c r="N12" s="215"/>
    </row>
    <row r="13" spans="1:14" ht="14.25" customHeight="1" x14ac:dyDescent="0.25">
      <c r="A13" s="176"/>
      <c r="B13" s="81" t="s">
        <v>27</v>
      </c>
      <c r="C13" s="81" t="s">
        <v>28</v>
      </c>
      <c r="D13" s="82">
        <v>21.62</v>
      </c>
      <c r="E13" s="82">
        <v>35.25</v>
      </c>
      <c r="F13" s="82">
        <v>24.22</v>
      </c>
      <c r="G13" s="83">
        <f t="shared" si="0"/>
        <v>81.09</v>
      </c>
      <c r="H13" s="175">
        <v>81.09</v>
      </c>
      <c r="I13" s="213"/>
      <c r="J13" s="168"/>
    </row>
    <row r="14" spans="1:14" x14ac:dyDescent="0.25">
      <c r="A14" s="25"/>
      <c r="B14" s="55"/>
      <c r="C14" s="27"/>
      <c r="D14" s="28"/>
      <c r="E14" s="28"/>
      <c r="F14" s="28"/>
      <c r="G14" s="87"/>
      <c r="H14" s="32"/>
      <c r="I14" s="32"/>
      <c r="J14" s="93"/>
    </row>
    <row r="15" spans="1:14" ht="16.5" customHeight="1" x14ac:dyDescent="0.25">
      <c r="A15" s="186" t="s">
        <v>129</v>
      </c>
      <c r="B15" s="187" t="s">
        <v>18</v>
      </c>
      <c r="C15" s="187" t="s">
        <v>19</v>
      </c>
      <c r="D15" s="188">
        <v>19.47</v>
      </c>
      <c r="E15" s="188">
        <v>51.09</v>
      </c>
      <c r="F15" s="188">
        <v>23.97</v>
      </c>
      <c r="G15" s="189">
        <f t="shared" si="0"/>
        <v>94.53</v>
      </c>
      <c r="H15" s="94">
        <v>94.53</v>
      </c>
      <c r="I15" s="212">
        <f>H15+H16</f>
        <v>188.42000000000002</v>
      </c>
      <c r="J15" s="95">
        <v>3</v>
      </c>
    </row>
    <row r="16" spans="1:14" ht="16.5" customHeight="1" x14ac:dyDescent="0.25">
      <c r="A16" s="190"/>
      <c r="B16" s="187" t="s">
        <v>97</v>
      </c>
      <c r="C16" s="187" t="s">
        <v>98</v>
      </c>
      <c r="D16" s="188">
        <v>22.81</v>
      </c>
      <c r="E16" s="188">
        <v>46.4</v>
      </c>
      <c r="F16" s="188">
        <v>24.68</v>
      </c>
      <c r="G16" s="189">
        <f t="shared" si="0"/>
        <v>93.889999999999986</v>
      </c>
      <c r="H16" s="94">
        <v>93.89</v>
      </c>
      <c r="I16" s="213"/>
      <c r="J16" s="96"/>
    </row>
    <row r="17" spans="1:10" ht="15" customHeight="1" x14ac:dyDescent="0.25">
      <c r="A17" s="25"/>
      <c r="B17" s="55"/>
      <c r="C17" s="27"/>
      <c r="D17" s="28"/>
      <c r="E17" s="28"/>
      <c r="F17" s="28"/>
      <c r="G17" s="87"/>
      <c r="H17" s="32"/>
      <c r="I17" s="165"/>
      <c r="J17" s="166"/>
    </row>
    <row r="18" spans="1:10" ht="15.75" customHeight="1" x14ac:dyDescent="0.25">
      <c r="A18" s="181" t="s">
        <v>56</v>
      </c>
      <c r="B18" s="182" t="s">
        <v>23</v>
      </c>
      <c r="C18" s="182" t="s">
        <v>24</v>
      </c>
      <c r="D18" s="183">
        <v>30.28</v>
      </c>
      <c r="E18" s="183">
        <v>36.35</v>
      </c>
      <c r="F18" s="183">
        <v>23.28</v>
      </c>
      <c r="G18" s="184">
        <f>SUM(D18:F18)</f>
        <v>89.91</v>
      </c>
      <c r="H18" s="91">
        <v>89.91</v>
      </c>
      <c r="I18" s="212">
        <f>SUM(H18+H19)</f>
        <v>181.54</v>
      </c>
      <c r="J18" s="169">
        <v>2</v>
      </c>
    </row>
    <row r="19" spans="1:10" ht="16.5" customHeight="1" x14ac:dyDescent="0.25">
      <c r="A19" s="185"/>
      <c r="B19" s="182" t="s">
        <v>16</v>
      </c>
      <c r="C19" s="182" t="s">
        <v>17</v>
      </c>
      <c r="D19" s="183">
        <v>25.53</v>
      </c>
      <c r="E19" s="183">
        <v>39.07</v>
      </c>
      <c r="F19" s="183">
        <v>27.03</v>
      </c>
      <c r="G19" s="184">
        <f>SUM(D19:F19)</f>
        <v>91.63</v>
      </c>
      <c r="H19" s="91">
        <v>91.63</v>
      </c>
      <c r="I19" s="214"/>
      <c r="J19" s="170"/>
    </row>
    <row r="20" spans="1:10" x14ac:dyDescent="0.25">
      <c r="A20" s="25"/>
      <c r="B20" s="55"/>
      <c r="C20" s="27"/>
      <c r="D20" s="28"/>
      <c r="E20" s="28"/>
      <c r="F20" s="28"/>
      <c r="G20" s="97"/>
      <c r="H20" s="32"/>
      <c r="I20" s="32"/>
      <c r="J20" s="89"/>
    </row>
    <row r="21" spans="1:10" ht="18.75" x14ac:dyDescent="0.3">
      <c r="A21" s="25"/>
      <c r="B21" s="98" t="s">
        <v>58</v>
      </c>
      <c r="C21" s="99"/>
      <c r="D21" s="100"/>
      <c r="E21" s="28"/>
      <c r="F21" s="28"/>
      <c r="G21" s="97"/>
      <c r="H21" s="32"/>
      <c r="I21" s="32"/>
      <c r="J21" s="89"/>
    </row>
    <row r="22" spans="1:10" x14ac:dyDescent="0.25">
      <c r="A22" s="25"/>
      <c r="B22" s="55"/>
      <c r="C22" s="27"/>
      <c r="D22" s="28"/>
      <c r="E22" s="28"/>
      <c r="F22" s="28"/>
      <c r="G22" s="97"/>
      <c r="H22" s="32"/>
      <c r="I22" s="32"/>
      <c r="J22" s="89"/>
    </row>
    <row r="23" spans="1:10" x14ac:dyDescent="0.25">
      <c r="A23" s="101" t="s">
        <v>130</v>
      </c>
      <c r="B23" s="177" t="s">
        <v>39</v>
      </c>
      <c r="C23" s="177" t="s">
        <v>132</v>
      </c>
      <c r="D23" s="178">
        <v>31.97</v>
      </c>
      <c r="E23" s="178">
        <v>55.65</v>
      </c>
      <c r="F23" s="178">
        <v>35.840000000000003</v>
      </c>
      <c r="G23" s="179">
        <f>SUM(D23+E23+F23)</f>
        <v>123.46000000000001</v>
      </c>
      <c r="H23" s="180">
        <v>123.46</v>
      </c>
      <c r="I23" s="84">
        <f>H23+H25</f>
        <v>216.87</v>
      </c>
      <c r="J23" s="90">
        <v>2</v>
      </c>
    </row>
    <row r="24" spans="1:10" x14ac:dyDescent="0.25">
      <c r="A24" s="102"/>
      <c r="B24" s="55" t="s">
        <v>131</v>
      </c>
      <c r="C24" s="27" t="s">
        <v>73</v>
      </c>
      <c r="D24" s="28">
        <v>45.91</v>
      </c>
      <c r="E24" s="28">
        <v>74.66</v>
      </c>
      <c r="F24" s="28">
        <v>29.32</v>
      </c>
      <c r="G24" s="87">
        <v>164.89</v>
      </c>
      <c r="H24" s="32"/>
      <c r="I24" s="86"/>
      <c r="J24" s="92"/>
    </row>
    <row r="25" spans="1:10" x14ac:dyDescent="0.25">
      <c r="A25" s="102"/>
      <c r="B25" s="177" t="s">
        <v>90</v>
      </c>
      <c r="C25" s="177" t="s">
        <v>91</v>
      </c>
      <c r="D25" s="178">
        <v>29.53</v>
      </c>
      <c r="E25" s="178">
        <v>39.32</v>
      </c>
      <c r="F25" s="178">
        <v>24.56</v>
      </c>
      <c r="G25" s="179">
        <f t="shared" ref="G25" si="1">SUM(D25+E25+F25)</f>
        <v>93.41</v>
      </c>
      <c r="H25" s="180">
        <v>93.41</v>
      </c>
      <c r="I25" s="86"/>
      <c r="J25" s="92"/>
    </row>
    <row r="26" spans="1:10" x14ac:dyDescent="0.25">
      <c r="A26" s="25"/>
      <c r="B26" s="55"/>
      <c r="C26" s="27"/>
      <c r="D26" s="28"/>
      <c r="E26" s="28"/>
      <c r="F26" s="28"/>
      <c r="G26" s="97"/>
      <c r="H26" s="32"/>
      <c r="I26" s="32"/>
      <c r="J26" s="89"/>
    </row>
    <row r="27" spans="1:10" x14ac:dyDescent="0.25">
      <c r="A27" s="101" t="s">
        <v>133</v>
      </c>
      <c r="B27" s="55" t="s">
        <v>99</v>
      </c>
      <c r="C27" s="27" t="s">
        <v>100</v>
      </c>
      <c r="D27" s="28">
        <v>60.56</v>
      </c>
      <c r="E27" s="28">
        <v>50.32</v>
      </c>
      <c r="F27" s="28">
        <v>19.22</v>
      </c>
      <c r="G27" s="87">
        <f>SUM(D27+E27+F27)</f>
        <v>130.1</v>
      </c>
      <c r="H27" s="32">
        <v>130.1</v>
      </c>
      <c r="I27" s="84">
        <f>SUM(H27+H28)</f>
        <v>232.07</v>
      </c>
      <c r="J27" s="202">
        <v>4</v>
      </c>
    </row>
    <row r="28" spans="1:10" ht="17.25" customHeight="1" x14ac:dyDescent="0.25">
      <c r="A28" s="5"/>
      <c r="B28" s="55" t="s">
        <v>101</v>
      </c>
      <c r="C28" s="27" t="s">
        <v>82</v>
      </c>
      <c r="D28" s="28">
        <v>31.72</v>
      </c>
      <c r="E28" s="53">
        <v>51.91</v>
      </c>
      <c r="F28" s="28">
        <v>18.34</v>
      </c>
      <c r="G28" s="87">
        <f>SUM(D28+E28+F28)</f>
        <v>101.97</v>
      </c>
      <c r="H28" s="32">
        <v>101.97</v>
      </c>
      <c r="I28" s="88"/>
      <c r="J28" s="218"/>
    </row>
    <row r="29" spans="1:10" x14ac:dyDescent="0.25">
      <c r="A29" s="25"/>
      <c r="B29" s="55"/>
      <c r="C29" s="27"/>
      <c r="D29" s="28"/>
      <c r="E29" s="28"/>
      <c r="F29" s="28"/>
      <c r="G29" s="97"/>
      <c r="H29" s="32"/>
      <c r="I29" s="32"/>
      <c r="J29" s="89"/>
    </row>
    <row r="30" spans="1:10" x14ac:dyDescent="0.25">
      <c r="A30" s="203" t="s">
        <v>134</v>
      </c>
      <c r="B30" s="62" t="s">
        <v>34</v>
      </c>
      <c r="C30" s="62" t="s">
        <v>35</v>
      </c>
      <c r="D30" s="171">
        <v>31.07</v>
      </c>
      <c r="E30" s="171">
        <v>69.22</v>
      </c>
      <c r="F30" s="171">
        <v>26.34</v>
      </c>
      <c r="G30" s="172">
        <f t="shared" ref="G30:G31" si="2">SUM(D30+E30+F30)</f>
        <v>126.63</v>
      </c>
      <c r="H30" s="173">
        <f>D30+E30+F30</f>
        <v>126.63</v>
      </c>
      <c r="I30" s="86">
        <f>H30+H31</f>
        <v>210.38</v>
      </c>
      <c r="J30" s="168">
        <v>1</v>
      </c>
    </row>
    <row r="31" spans="1:10" x14ac:dyDescent="0.25">
      <c r="A31" s="204"/>
      <c r="B31" s="62" t="s">
        <v>135</v>
      </c>
      <c r="C31" s="62" t="s">
        <v>41</v>
      </c>
      <c r="D31" s="171">
        <v>25.62</v>
      </c>
      <c r="E31" s="171">
        <v>41.25</v>
      </c>
      <c r="F31" s="171">
        <v>16.88</v>
      </c>
      <c r="G31" s="172">
        <f t="shared" si="2"/>
        <v>83.75</v>
      </c>
      <c r="H31" s="173">
        <f>D31+E31+F31</f>
        <v>83.75</v>
      </c>
      <c r="I31" s="88"/>
      <c r="J31" s="201"/>
    </row>
    <row r="32" spans="1:10" x14ac:dyDescent="0.25">
      <c r="A32" s="25"/>
      <c r="B32" s="55"/>
      <c r="C32" s="27"/>
      <c r="D32" s="28"/>
      <c r="E32" s="28"/>
      <c r="F32" s="28"/>
      <c r="G32" s="97"/>
      <c r="H32" s="32"/>
      <c r="I32" s="32"/>
      <c r="J32" s="25"/>
    </row>
    <row r="33" spans="1:10" x14ac:dyDescent="0.25">
      <c r="A33" s="101" t="s">
        <v>136</v>
      </c>
      <c r="B33" s="55" t="s">
        <v>137</v>
      </c>
      <c r="C33" s="55" t="s">
        <v>138</v>
      </c>
      <c r="D33" s="56">
        <v>132.97</v>
      </c>
      <c r="E33" s="56">
        <v>77.37</v>
      </c>
      <c r="F33" s="56">
        <v>90.25</v>
      </c>
      <c r="G33" s="163">
        <f>SUM(D33+E33+F33)</f>
        <v>300.59000000000003</v>
      </c>
      <c r="H33" s="164"/>
      <c r="I33" s="84">
        <f>SUM(H34+H35)</f>
        <v>300.81</v>
      </c>
      <c r="J33" s="208">
        <v>6</v>
      </c>
    </row>
    <row r="34" spans="1:10" x14ac:dyDescent="0.25">
      <c r="A34" s="102"/>
      <c r="B34" s="206" t="s">
        <v>139</v>
      </c>
      <c r="C34" s="81" t="s">
        <v>36</v>
      </c>
      <c r="D34" s="82">
        <v>39.85</v>
      </c>
      <c r="E34" s="82">
        <v>63.03</v>
      </c>
      <c r="F34" s="207">
        <v>40.119999999999997</v>
      </c>
      <c r="G34" s="83">
        <f>SUM(D34+E34+F34)</f>
        <v>143</v>
      </c>
      <c r="H34" s="175">
        <v>143</v>
      </c>
      <c r="I34" s="86"/>
      <c r="J34" s="209"/>
    </row>
    <row r="35" spans="1:10" x14ac:dyDescent="0.25">
      <c r="A35" s="5"/>
      <c r="B35" s="81" t="s">
        <v>81</v>
      </c>
      <c r="C35" s="81" t="s">
        <v>82</v>
      </c>
      <c r="D35" s="82">
        <v>42.09</v>
      </c>
      <c r="E35" s="82">
        <v>75.5</v>
      </c>
      <c r="F35" s="82">
        <v>40.22</v>
      </c>
      <c r="G35" s="83">
        <f t="shared" ref="G35" si="3">SUM(D35+E35+F35)</f>
        <v>157.81</v>
      </c>
      <c r="H35" s="175">
        <v>157.81</v>
      </c>
      <c r="I35" s="86"/>
      <c r="J35" s="209"/>
    </row>
    <row r="36" spans="1:10" ht="15" customHeight="1" x14ac:dyDescent="0.25">
      <c r="A36" s="64"/>
      <c r="B36" s="55"/>
      <c r="C36" s="55"/>
      <c r="D36" s="56"/>
      <c r="E36" s="56"/>
      <c r="F36" s="56"/>
      <c r="G36" s="163"/>
      <c r="H36" s="164"/>
      <c r="I36" s="165"/>
      <c r="J36" s="199"/>
    </row>
    <row r="37" spans="1:10" ht="18.75" customHeight="1" x14ac:dyDescent="0.25">
      <c r="A37" s="101" t="s">
        <v>140</v>
      </c>
      <c r="B37" s="187" t="s">
        <v>95</v>
      </c>
      <c r="C37" s="187" t="s">
        <v>96</v>
      </c>
      <c r="D37" s="188">
        <v>23.81</v>
      </c>
      <c r="E37" s="188">
        <v>40.28</v>
      </c>
      <c r="F37" s="188">
        <v>15.12</v>
      </c>
      <c r="G37" s="189">
        <f>SUM(D37:F37)</f>
        <v>79.210000000000008</v>
      </c>
      <c r="H37" s="94">
        <v>79.209999999999994</v>
      </c>
      <c r="I37" s="84">
        <f>SUM(H37+H38)</f>
        <v>222.52999999999997</v>
      </c>
      <c r="J37" s="103">
        <v>3</v>
      </c>
    </row>
    <row r="38" spans="1:10" ht="18.75" customHeight="1" x14ac:dyDescent="0.25">
      <c r="A38" s="5"/>
      <c r="B38" s="187" t="s">
        <v>141</v>
      </c>
      <c r="C38" s="187" t="s">
        <v>142</v>
      </c>
      <c r="D38" s="188">
        <v>41.35</v>
      </c>
      <c r="E38" s="188">
        <v>74.94</v>
      </c>
      <c r="F38" s="188">
        <v>27.03</v>
      </c>
      <c r="G38" s="189">
        <f>SUM(D38:F38)</f>
        <v>143.32</v>
      </c>
      <c r="H38" s="94">
        <v>143.32</v>
      </c>
      <c r="I38" s="88"/>
      <c r="J38" s="200"/>
    </row>
    <row r="39" spans="1:10" ht="15.75" customHeight="1" x14ac:dyDescent="0.25">
      <c r="A39" s="64"/>
      <c r="B39" s="55"/>
      <c r="C39" s="55"/>
      <c r="D39" s="56"/>
      <c r="E39" s="56"/>
      <c r="F39" s="56"/>
      <c r="G39" s="163"/>
      <c r="H39" s="164"/>
      <c r="I39" s="165"/>
      <c r="J39" s="199"/>
    </row>
    <row r="40" spans="1:10" ht="17.25" customHeight="1" x14ac:dyDescent="0.25">
      <c r="A40" s="101" t="s">
        <v>144</v>
      </c>
      <c r="B40" s="55" t="s">
        <v>102</v>
      </c>
      <c r="C40" s="55" t="s">
        <v>103</v>
      </c>
      <c r="D40" s="56">
        <v>39.909999999999997</v>
      </c>
      <c r="E40" s="56">
        <v>47.12</v>
      </c>
      <c r="F40" s="56">
        <v>27.16</v>
      </c>
      <c r="G40" s="163">
        <f>SUM(D40:F40)</f>
        <v>114.19</v>
      </c>
      <c r="H40" s="164">
        <v>114.19</v>
      </c>
      <c r="I40" s="84">
        <f>SUM(H40+H41)</f>
        <v>256.76</v>
      </c>
      <c r="J40" s="210">
        <v>5</v>
      </c>
    </row>
    <row r="41" spans="1:10" ht="15.75" customHeight="1" x14ac:dyDescent="0.25">
      <c r="A41" s="5"/>
      <c r="B41" s="55" t="s">
        <v>145</v>
      </c>
      <c r="C41" s="55" t="s">
        <v>146</v>
      </c>
      <c r="D41" s="56">
        <v>38.409999999999997</v>
      </c>
      <c r="E41" s="56">
        <v>82.06</v>
      </c>
      <c r="F41" s="56">
        <v>22.1</v>
      </c>
      <c r="G41" s="163">
        <f>SUM(D41:F41)</f>
        <v>142.57</v>
      </c>
      <c r="H41" s="164">
        <v>142.57</v>
      </c>
      <c r="I41" s="88"/>
      <c r="J41" s="211"/>
    </row>
    <row r="42" spans="1:10" ht="21" x14ac:dyDescent="0.25">
      <c r="A42" s="64"/>
      <c r="B42" s="55"/>
      <c r="C42" s="55"/>
      <c r="D42" s="56"/>
      <c r="E42" s="56"/>
      <c r="F42" s="56"/>
      <c r="G42" s="163"/>
      <c r="H42" s="164"/>
      <c r="I42" s="165"/>
      <c r="J42" s="199"/>
    </row>
    <row r="43" spans="1:10" ht="18.75" customHeight="1" x14ac:dyDescent="0.25">
      <c r="A43" s="101" t="s">
        <v>147</v>
      </c>
      <c r="B43" s="55" t="s">
        <v>148</v>
      </c>
      <c r="C43" s="55" t="s">
        <v>149</v>
      </c>
      <c r="D43" s="56">
        <v>39.380000000000003</v>
      </c>
      <c r="E43" s="56">
        <v>145.47</v>
      </c>
      <c r="F43" s="56">
        <v>42.44</v>
      </c>
      <c r="G43" s="163">
        <f>SUM(D43:F43)</f>
        <v>227.29</v>
      </c>
      <c r="H43" s="164">
        <v>227.29</v>
      </c>
      <c r="I43" s="84">
        <f>SUM(H43+H44)</f>
        <v>440.03</v>
      </c>
      <c r="J43" s="210">
        <v>7</v>
      </c>
    </row>
    <row r="44" spans="1:10" ht="18.75" customHeight="1" x14ac:dyDescent="0.25">
      <c r="A44" s="5"/>
      <c r="B44" s="55" t="s">
        <v>85</v>
      </c>
      <c r="C44" s="55" t="s">
        <v>86</v>
      </c>
      <c r="D44" s="56">
        <v>92.63</v>
      </c>
      <c r="E44" s="56">
        <v>100.92</v>
      </c>
      <c r="F44" s="56">
        <v>19.190000000000001</v>
      </c>
      <c r="G44" s="163">
        <f>SUM(D44:F44)</f>
        <v>212.74</v>
      </c>
      <c r="H44" s="164">
        <v>212.74</v>
      </c>
      <c r="I44" s="88"/>
      <c r="J44" s="211"/>
    </row>
    <row r="45" spans="1:10" x14ac:dyDescent="0.25">
      <c r="A45" s="25"/>
      <c r="B45" s="55"/>
      <c r="C45" s="27"/>
      <c r="D45" s="28"/>
      <c r="E45" s="28"/>
      <c r="F45" s="28"/>
      <c r="G45" s="97"/>
      <c r="H45" s="32"/>
      <c r="I45" s="32"/>
      <c r="J45" s="25"/>
    </row>
  </sheetData>
  <mergeCells count="41">
    <mergeCell ref="A43:A44"/>
    <mergeCell ref="I43:I44"/>
    <mergeCell ref="J43:J44"/>
    <mergeCell ref="A37:A38"/>
    <mergeCell ref="I37:I38"/>
    <mergeCell ref="J37:J38"/>
    <mergeCell ref="A40:A41"/>
    <mergeCell ref="I40:I41"/>
    <mergeCell ref="J40:J41"/>
    <mergeCell ref="A33:A35"/>
    <mergeCell ref="I33:I35"/>
    <mergeCell ref="J33:J35"/>
    <mergeCell ref="A18:A19"/>
    <mergeCell ref="I18:I19"/>
    <mergeCell ref="J18:J19"/>
    <mergeCell ref="A27:A28"/>
    <mergeCell ref="I27:I28"/>
    <mergeCell ref="J27:J28"/>
    <mergeCell ref="A30:A31"/>
    <mergeCell ref="I30:I31"/>
    <mergeCell ref="J30:J31"/>
    <mergeCell ref="A15:A16"/>
    <mergeCell ref="I15:I16"/>
    <mergeCell ref="J15:J16"/>
    <mergeCell ref="A23:A25"/>
    <mergeCell ref="I23:I25"/>
    <mergeCell ref="J23:J25"/>
    <mergeCell ref="B7:F7"/>
    <mergeCell ref="A8:A10"/>
    <mergeCell ref="I8:I10"/>
    <mergeCell ref="J8:J10"/>
    <mergeCell ref="A12:A13"/>
    <mergeCell ref="I12:I13"/>
    <mergeCell ref="J12:J13"/>
    <mergeCell ref="B1:E1"/>
    <mergeCell ref="A3:D3"/>
    <mergeCell ref="F3:J3"/>
    <mergeCell ref="A5:A6"/>
    <mergeCell ref="B5:B6"/>
    <mergeCell ref="C5:C6"/>
    <mergeCell ref="G5:G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O28" sqref="O28"/>
    </sheetView>
  </sheetViews>
  <sheetFormatPr defaultRowHeight="15" x14ac:dyDescent="0.25"/>
  <sheetData>
    <row r="1" spans="1:11" ht="18.75" x14ac:dyDescent="0.3">
      <c r="A1" s="104" t="s">
        <v>107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 thickBot="1" x14ac:dyDescent="0.3">
      <c r="K2" s="105"/>
    </row>
    <row r="3" spans="1:11" ht="15.75" thickBot="1" x14ac:dyDescent="0.3">
      <c r="A3" s="106" t="s">
        <v>59</v>
      </c>
      <c r="B3" s="107" t="s">
        <v>60</v>
      </c>
      <c r="C3" s="107"/>
      <c r="D3" s="107"/>
      <c r="E3" s="108" t="s">
        <v>49</v>
      </c>
      <c r="F3" s="108" t="s">
        <v>50</v>
      </c>
      <c r="G3" s="108" t="s">
        <v>51</v>
      </c>
      <c r="H3" s="106" t="s">
        <v>8</v>
      </c>
      <c r="I3" s="106" t="s">
        <v>10</v>
      </c>
      <c r="J3" s="106" t="s">
        <v>5</v>
      </c>
      <c r="K3" s="109"/>
    </row>
    <row r="4" spans="1:11" ht="15.75" thickBot="1" x14ac:dyDescent="0.3">
      <c r="A4" s="116">
        <v>1</v>
      </c>
      <c r="B4" s="117" t="s">
        <v>108</v>
      </c>
      <c r="C4" s="117"/>
      <c r="D4" s="117"/>
      <c r="E4" s="116"/>
      <c r="F4" s="118"/>
      <c r="G4" s="119"/>
      <c r="H4" s="120">
        <v>86.25</v>
      </c>
      <c r="I4" s="120">
        <v>91.25</v>
      </c>
      <c r="J4" s="121">
        <v>4</v>
      </c>
      <c r="K4" s="109"/>
    </row>
    <row r="5" spans="1:11" ht="15.75" thickBot="1" x14ac:dyDescent="0.3">
      <c r="A5" s="116">
        <v>2</v>
      </c>
      <c r="B5" s="117" t="s">
        <v>109</v>
      </c>
      <c r="C5" s="117"/>
      <c r="D5" s="117"/>
      <c r="E5" s="118"/>
      <c r="F5" s="118"/>
      <c r="G5" s="118"/>
      <c r="H5" s="122"/>
      <c r="I5" s="122"/>
      <c r="J5" s="123"/>
      <c r="K5" s="109"/>
    </row>
    <row r="6" spans="1:11" ht="15.75" thickBot="1" x14ac:dyDescent="0.3">
      <c r="A6" s="116">
        <v>3</v>
      </c>
      <c r="B6" s="117" t="s">
        <v>110</v>
      </c>
      <c r="C6" s="117"/>
      <c r="D6" s="117"/>
      <c r="E6" s="118"/>
      <c r="F6" s="118"/>
      <c r="G6" s="116">
        <v>5</v>
      </c>
      <c r="H6" s="124"/>
      <c r="I6" s="124"/>
      <c r="J6" s="125"/>
      <c r="K6" s="109"/>
    </row>
    <row r="7" spans="1:11" ht="15.75" thickBot="1" x14ac:dyDescent="0.3">
      <c r="A7" s="113"/>
      <c r="B7" s="114"/>
      <c r="C7" s="114"/>
      <c r="D7" s="114"/>
      <c r="E7" s="114"/>
      <c r="F7" s="114"/>
      <c r="G7" s="114"/>
      <c r="H7" s="114"/>
      <c r="I7" s="114"/>
      <c r="J7" s="115"/>
      <c r="K7" s="109"/>
    </row>
    <row r="8" spans="1:11" ht="15.75" thickBot="1" x14ac:dyDescent="0.3">
      <c r="A8" s="116">
        <v>1</v>
      </c>
      <c r="B8" s="117" t="s">
        <v>111</v>
      </c>
      <c r="C8" s="117"/>
      <c r="D8" s="117"/>
      <c r="E8" s="116">
        <v>15</v>
      </c>
      <c r="F8" s="118"/>
      <c r="G8" s="119"/>
      <c r="H8" s="120">
        <v>81.41</v>
      </c>
      <c r="I8" s="120">
        <v>101.41</v>
      </c>
      <c r="J8" s="121">
        <v>7</v>
      </c>
      <c r="K8" s="109"/>
    </row>
    <row r="9" spans="1:11" ht="15.75" thickBot="1" x14ac:dyDescent="0.3">
      <c r="A9" s="116">
        <v>2</v>
      </c>
      <c r="B9" s="117" t="s">
        <v>64</v>
      </c>
      <c r="C9" s="117"/>
      <c r="D9" s="117"/>
      <c r="E9" s="118"/>
      <c r="F9" s="116">
        <v>5</v>
      </c>
      <c r="G9" s="116"/>
      <c r="H9" s="122"/>
      <c r="I9" s="122"/>
      <c r="J9" s="123"/>
      <c r="K9" s="109"/>
    </row>
    <row r="10" spans="1:11" ht="15.75" thickBot="1" x14ac:dyDescent="0.3">
      <c r="A10" s="116">
        <v>3</v>
      </c>
      <c r="B10" s="117" t="s">
        <v>112</v>
      </c>
      <c r="C10" s="117"/>
      <c r="D10" s="117"/>
      <c r="E10" s="118"/>
      <c r="F10" s="118"/>
      <c r="G10" s="118"/>
      <c r="H10" s="124"/>
      <c r="I10" s="124"/>
      <c r="J10" s="125"/>
      <c r="K10" s="109"/>
    </row>
    <row r="11" spans="1:11" ht="15.75" thickBot="1" x14ac:dyDescent="0.3">
      <c r="A11" s="113"/>
      <c r="B11" s="114"/>
      <c r="C11" s="114"/>
      <c r="D11" s="114"/>
      <c r="E11" s="114"/>
      <c r="F11" s="114"/>
      <c r="G11" s="114"/>
      <c r="H11" s="114"/>
      <c r="I11" s="114"/>
      <c r="J11" s="115"/>
      <c r="K11" s="109"/>
    </row>
    <row r="12" spans="1:11" ht="15.75" thickBot="1" x14ac:dyDescent="0.3">
      <c r="A12" s="116">
        <v>1</v>
      </c>
      <c r="B12" s="117" t="s">
        <v>113</v>
      </c>
      <c r="C12" s="117"/>
      <c r="D12" s="117"/>
      <c r="E12" s="116">
        <v>5</v>
      </c>
      <c r="F12" s="118"/>
      <c r="G12" s="116"/>
      <c r="H12" s="136">
        <v>101.59</v>
      </c>
      <c r="I12" s="136">
        <v>106.59</v>
      </c>
      <c r="J12" s="121">
        <v>10</v>
      </c>
      <c r="K12" s="109"/>
    </row>
    <row r="13" spans="1:11" ht="15.75" thickBot="1" x14ac:dyDescent="0.3">
      <c r="A13" s="116">
        <v>2</v>
      </c>
      <c r="B13" s="117" t="s">
        <v>114</v>
      </c>
      <c r="C13" s="117"/>
      <c r="D13" s="117"/>
      <c r="E13" s="116"/>
      <c r="F13" s="118"/>
      <c r="G13" s="118"/>
      <c r="H13" s="138"/>
      <c r="I13" s="138"/>
      <c r="J13" s="123"/>
      <c r="K13" s="109"/>
    </row>
    <row r="14" spans="1:11" ht="15.75" thickBot="1" x14ac:dyDescent="0.3">
      <c r="A14" s="116">
        <v>3</v>
      </c>
      <c r="B14" s="117" t="s">
        <v>67</v>
      </c>
      <c r="C14" s="117"/>
      <c r="D14" s="117"/>
      <c r="E14" s="119"/>
      <c r="F14" s="118"/>
      <c r="G14" s="118"/>
      <c r="H14" s="140"/>
      <c r="I14" s="140"/>
      <c r="J14" s="125"/>
      <c r="K14" s="109"/>
    </row>
    <row r="15" spans="1:11" ht="15.75" thickBot="1" x14ac:dyDescent="0.3">
      <c r="A15" s="113"/>
      <c r="B15" s="114"/>
      <c r="C15" s="114"/>
      <c r="D15" s="114"/>
      <c r="E15" s="114"/>
      <c r="F15" s="114"/>
      <c r="G15" s="114"/>
      <c r="H15" s="114"/>
      <c r="I15" s="114"/>
      <c r="J15" s="115"/>
      <c r="K15" s="109"/>
    </row>
    <row r="16" spans="1:11" ht="15.75" thickBot="1" x14ac:dyDescent="0.3">
      <c r="A16" s="219">
        <v>1</v>
      </c>
      <c r="B16" s="220" t="s">
        <v>68</v>
      </c>
      <c r="C16" s="220"/>
      <c r="D16" s="220"/>
      <c r="E16" s="221"/>
      <c r="F16" s="219"/>
      <c r="G16" s="221"/>
      <c r="H16" s="222">
        <v>75.69</v>
      </c>
      <c r="I16" s="222">
        <v>80.69</v>
      </c>
      <c r="J16" s="223">
        <v>1</v>
      </c>
      <c r="K16" s="109"/>
    </row>
    <row r="17" spans="1:11" ht="15.75" thickBot="1" x14ac:dyDescent="0.3">
      <c r="A17" s="219">
        <v>2</v>
      </c>
      <c r="B17" s="220" t="s">
        <v>63</v>
      </c>
      <c r="C17" s="220"/>
      <c r="D17" s="220"/>
      <c r="E17" s="221"/>
      <c r="F17" s="221"/>
      <c r="G17" s="221"/>
      <c r="H17" s="224"/>
      <c r="I17" s="224"/>
      <c r="J17" s="225"/>
      <c r="K17" s="109"/>
    </row>
    <row r="18" spans="1:11" ht="15.75" thickBot="1" x14ac:dyDescent="0.3">
      <c r="A18" s="219">
        <v>3</v>
      </c>
      <c r="B18" s="220" t="s">
        <v>115</v>
      </c>
      <c r="C18" s="220"/>
      <c r="D18" s="220"/>
      <c r="E18" s="221"/>
      <c r="F18" s="221"/>
      <c r="G18" s="219">
        <v>5</v>
      </c>
      <c r="H18" s="226"/>
      <c r="I18" s="226"/>
      <c r="J18" s="227"/>
      <c r="K18" s="109"/>
    </row>
    <row r="19" spans="1:11" ht="15.75" thickBot="1" x14ac:dyDescent="0.3">
      <c r="A19" s="113"/>
      <c r="B19" s="114"/>
      <c r="C19" s="114"/>
      <c r="D19" s="114"/>
      <c r="E19" s="114"/>
      <c r="F19" s="114"/>
      <c r="G19" s="114"/>
      <c r="H19" s="114"/>
      <c r="I19" s="114"/>
      <c r="J19" s="115"/>
      <c r="K19" s="109"/>
    </row>
    <row r="20" spans="1:11" ht="15.75" thickBot="1" x14ac:dyDescent="0.3">
      <c r="A20" s="126">
        <v>1</v>
      </c>
      <c r="B20" s="127" t="s">
        <v>116</v>
      </c>
      <c r="C20" s="127"/>
      <c r="D20" s="127"/>
      <c r="E20" s="128"/>
      <c r="F20" s="129"/>
      <c r="G20" s="128"/>
      <c r="H20" s="130">
        <v>84.66</v>
      </c>
      <c r="I20" s="130">
        <v>89.66</v>
      </c>
      <c r="J20" s="131">
        <v>2</v>
      </c>
      <c r="K20" s="109"/>
    </row>
    <row r="21" spans="1:11" ht="15.75" thickBot="1" x14ac:dyDescent="0.3">
      <c r="A21" s="126">
        <v>2</v>
      </c>
      <c r="B21" s="127" t="s">
        <v>62</v>
      </c>
      <c r="C21" s="127"/>
      <c r="D21" s="127"/>
      <c r="E21" s="128"/>
      <c r="F21" s="128"/>
      <c r="G21" s="128"/>
      <c r="H21" s="132"/>
      <c r="I21" s="132"/>
      <c r="J21" s="133"/>
      <c r="K21" s="109"/>
    </row>
    <row r="22" spans="1:11" ht="15.75" thickBot="1" x14ac:dyDescent="0.3">
      <c r="A22" s="126">
        <v>3</v>
      </c>
      <c r="B22" s="127" t="s">
        <v>117</v>
      </c>
      <c r="C22" s="127"/>
      <c r="D22" s="127"/>
      <c r="E22" s="128"/>
      <c r="F22" s="128"/>
      <c r="G22" s="126">
        <v>5</v>
      </c>
      <c r="H22" s="134"/>
      <c r="I22" s="134"/>
      <c r="J22" s="135"/>
      <c r="K22" s="109"/>
    </row>
    <row r="23" spans="1:11" ht="15.75" thickBot="1" x14ac:dyDescent="0.3">
      <c r="A23" s="113"/>
      <c r="B23" s="114"/>
      <c r="C23" s="114"/>
      <c r="D23" s="114"/>
      <c r="E23" s="114"/>
      <c r="F23" s="114"/>
      <c r="G23" s="114"/>
      <c r="H23" s="114"/>
      <c r="I23" s="114"/>
      <c r="J23" s="115"/>
      <c r="K23" s="109"/>
    </row>
    <row r="24" spans="1:11" ht="15.75" thickBot="1" x14ac:dyDescent="0.3">
      <c r="A24" s="110">
        <v>1</v>
      </c>
      <c r="B24" s="111" t="s">
        <v>118</v>
      </c>
      <c r="C24" s="111"/>
      <c r="D24" s="111"/>
      <c r="E24" s="112"/>
      <c r="F24" s="112"/>
      <c r="G24" s="112"/>
      <c r="H24" s="228">
        <v>85.97</v>
      </c>
      <c r="I24" s="228">
        <v>90.97</v>
      </c>
      <c r="J24" s="229">
        <v>3</v>
      </c>
      <c r="K24" s="109"/>
    </row>
    <row r="25" spans="1:11" ht="15.75" thickBot="1" x14ac:dyDescent="0.3">
      <c r="A25" s="110">
        <v>2</v>
      </c>
      <c r="B25" s="111" t="s">
        <v>119</v>
      </c>
      <c r="C25" s="111"/>
      <c r="D25" s="111"/>
      <c r="E25" s="112"/>
      <c r="F25" s="112"/>
      <c r="G25" s="112"/>
      <c r="H25" s="230"/>
      <c r="I25" s="230"/>
      <c r="J25" s="231"/>
      <c r="K25" s="105"/>
    </row>
    <row r="26" spans="1:11" ht="15.75" thickBot="1" x14ac:dyDescent="0.3">
      <c r="A26" s="110">
        <v>3</v>
      </c>
      <c r="B26" s="111" t="s">
        <v>120</v>
      </c>
      <c r="C26" s="111"/>
      <c r="D26" s="111"/>
      <c r="E26" s="112"/>
      <c r="F26" s="112"/>
      <c r="G26" s="110">
        <v>5</v>
      </c>
      <c r="H26" s="232"/>
      <c r="I26" s="232"/>
      <c r="J26" s="233"/>
      <c r="K26" s="109"/>
    </row>
    <row r="27" spans="1:11" ht="15.75" thickBot="1" x14ac:dyDescent="0.3">
      <c r="A27" s="113"/>
      <c r="B27" s="114"/>
      <c r="C27" s="114"/>
      <c r="D27" s="114"/>
      <c r="E27" s="114"/>
      <c r="F27" s="114"/>
      <c r="G27" s="114"/>
      <c r="H27" s="114"/>
      <c r="I27" s="114"/>
      <c r="J27" s="115"/>
    </row>
    <row r="28" spans="1:11" ht="15.75" customHeight="1" thickBot="1" x14ac:dyDescent="0.3">
      <c r="A28" s="116">
        <v>1</v>
      </c>
      <c r="B28" s="117" t="s">
        <v>121</v>
      </c>
      <c r="C28" s="117"/>
      <c r="D28" s="117"/>
      <c r="E28" s="118"/>
      <c r="F28" s="118"/>
      <c r="G28" s="116"/>
      <c r="H28" s="136">
        <v>94.57</v>
      </c>
      <c r="I28" s="136">
        <v>99.57</v>
      </c>
      <c r="J28" s="121">
        <v>6</v>
      </c>
    </row>
    <row r="29" spans="1:11" ht="15.75" thickBot="1" x14ac:dyDescent="0.3">
      <c r="A29" s="116">
        <v>2</v>
      </c>
      <c r="B29" s="117" t="s">
        <v>66</v>
      </c>
      <c r="C29" s="117"/>
      <c r="D29" s="117"/>
      <c r="E29" s="116"/>
      <c r="F29" s="118"/>
      <c r="G29" s="118"/>
      <c r="H29" s="138"/>
      <c r="I29" s="138"/>
      <c r="J29" s="123"/>
    </row>
    <row r="30" spans="1:11" ht="15.75" thickBot="1" x14ac:dyDescent="0.3">
      <c r="A30" s="116">
        <v>3</v>
      </c>
      <c r="B30" s="117" t="s">
        <v>122</v>
      </c>
      <c r="C30" s="117"/>
      <c r="D30" s="117"/>
      <c r="E30" s="119"/>
      <c r="F30" s="118"/>
      <c r="G30" s="116">
        <v>5</v>
      </c>
      <c r="H30" s="140"/>
      <c r="I30" s="140"/>
      <c r="J30" s="125"/>
    </row>
    <row r="31" spans="1:11" ht="15.75" thickBot="1" x14ac:dyDescent="0.3">
      <c r="A31" s="113"/>
      <c r="B31" s="114"/>
      <c r="C31" s="114"/>
      <c r="D31" s="114"/>
      <c r="E31" s="114"/>
      <c r="F31" s="114"/>
      <c r="G31" s="114"/>
      <c r="H31" s="114"/>
      <c r="I31" s="114"/>
      <c r="J31" s="115"/>
    </row>
    <row r="32" spans="1:11" ht="15.75" thickBot="1" x14ac:dyDescent="0.3">
      <c r="A32" s="116">
        <v>1</v>
      </c>
      <c r="B32" s="117" t="s">
        <v>123</v>
      </c>
      <c r="C32" s="117"/>
      <c r="D32" s="117"/>
      <c r="E32" s="118"/>
      <c r="F32" s="116"/>
      <c r="G32" s="118"/>
      <c r="H32" s="120">
        <v>98.41</v>
      </c>
      <c r="I32" s="120">
        <v>103.41</v>
      </c>
      <c r="J32" s="121">
        <v>8</v>
      </c>
    </row>
    <row r="33" spans="1:10" ht="15.75" thickBot="1" x14ac:dyDescent="0.3">
      <c r="A33" s="116">
        <v>2</v>
      </c>
      <c r="B33" s="117" t="s">
        <v>65</v>
      </c>
      <c r="C33" s="117"/>
      <c r="D33" s="117"/>
      <c r="E33" s="118"/>
      <c r="F33" s="118"/>
      <c r="G33" s="118"/>
      <c r="H33" s="122"/>
      <c r="I33" s="122"/>
      <c r="J33" s="123"/>
    </row>
    <row r="34" spans="1:10" ht="15.75" thickBot="1" x14ac:dyDescent="0.3">
      <c r="A34" s="116">
        <v>3</v>
      </c>
      <c r="B34" s="117" t="s">
        <v>124</v>
      </c>
      <c r="C34" s="117"/>
      <c r="D34" s="117"/>
      <c r="E34" s="118"/>
      <c r="F34" s="118"/>
      <c r="G34" s="116">
        <v>5</v>
      </c>
      <c r="H34" s="124"/>
      <c r="I34" s="124"/>
      <c r="J34" s="125"/>
    </row>
    <row r="35" spans="1:10" ht="15.75" thickBot="1" x14ac:dyDescent="0.3">
      <c r="A35" s="113"/>
      <c r="B35" s="114"/>
      <c r="C35" s="114"/>
      <c r="D35" s="114"/>
      <c r="E35" s="114"/>
      <c r="F35" s="114"/>
      <c r="G35" s="114"/>
      <c r="H35" s="114"/>
      <c r="I35" s="114"/>
      <c r="J35" s="115"/>
    </row>
    <row r="36" spans="1:10" ht="15.75" thickBot="1" x14ac:dyDescent="0.3">
      <c r="A36" s="116">
        <v>1</v>
      </c>
      <c r="B36" s="117" t="s">
        <v>125</v>
      </c>
      <c r="C36" s="117"/>
      <c r="D36" s="117"/>
      <c r="E36" s="118"/>
      <c r="F36" s="119"/>
      <c r="G36" s="118"/>
      <c r="H36" s="120">
        <v>87.44</v>
      </c>
      <c r="I36" s="120">
        <v>97.44</v>
      </c>
      <c r="J36" s="121">
        <v>5</v>
      </c>
    </row>
    <row r="37" spans="1:10" ht="15.75" thickBot="1" x14ac:dyDescent="0.3">
      <c r="A37" s="116">
        <v>2</v>
      </c>
      <c r="B37" s="117" t="s">
        <v>126</v>
      </c>
      <c r="C37" s="117"/>
      <c r="D37" s="117"/>
      <c r="E37" s="118"/>
      <c r="F37" s="118"/>
      <c r="G37" s="118"/>
      <c r="H37" s="122"/>
      <c r="I37" s="122"/>
      <c r="J37" s="123"/>
    </row>
    <row r="38" spans="1:10" ht="15.75" thickBot="1" x14ac:dyDescent="0.3">
      <c r="A38" s="116">
        <v>3</v>
      </c>
      <c r="B38" s="117" t="s">
        <v>127</v>
      </c>
      <c r="C38" s="117"/>
      <c r="D38" s="117"/>
      <c r="E38" s="118"/>
      <c r="F38" s="118"/>
      <c r="G38" s="116">
        <v>10</v>
      </c>
      <c r="H38" s="124"/>
      <c r="I38" s="124"/>
      <c r="J38" s="125"/>
    </row>
    <row r="39" spans="1:10" ht="15.75" thickBot="1" x14ac:dyDescent="0.3">
      <c r="A39" s="113"/>
      <c r="B39" s="114"/>
      <c r="C39" s="114"/>
      <c r="D39" s="114"/>
      <c r="E39" s="114"/>
      <c r="F39" s="114"/>
      <c r="G39" s="114"/>
      <c r="H39" s="114"/>
      <c r="I39" s="114"/>
      <c r="J39" s="115"/>
    </row>
    <row r="40" spans="1:10" ht="15.75" thickBot="1" x14ac:dyDescent="0.3">
      <c r="A40" s="116">
        <v>1</v>
      </c>
      <c r="B40" s="117" t="s">
        <v>61</v>
      </c>
      <c r="C40" s="117"/>
      <c r="D40" s="117"/>
      <c r="E40" s="118"/>
      <c r="F40" s="118"/>
      <c r="G40" s="118"/>
      <c r="H40" s="136">
        <v>100.97</v>
      </c>
      <c r="I40" s="136">
        <v>105.97</v>
      </c>
      <c r="J40" s="137">
        <v>9</v>
      </c>
    </row>
    <row r="41" spans="1:10" ht="15.75" thickBot="1" x14ac:dyDescent="0.3">
      <c r="A41" s="116">
        <v>2</v>
      </c>
      <c r="B41" s="117" t="s">
        <v>143</v>
      </c>
      <c r="C41" s="117"/>
      <c r="D41" s="117"/>
      <c r="E41" s="118"/>
      <c r="F41" s="118"/>
      <c r="G41" s="118"/>
      <c r="H41" s="138"/>
      <c r="I41" s="138"/>
      <c r="J41" s="139"/>
    </row>
    <row r="42" spans="1:10" ht="15.75" thickBot="1" x14ac:dyDescent="0.3">
      <c r="A42" s="116">
        <v>3</v>
      </c>
      <c r="B42" s="117" t="s">
        <v>78</v>
      </c>
      <c r="C42" s="117"/>
      <c r="D42" s="117"/>
      <c r="E42" s="118"/>
      <c r="F42" s="118"/>
      <c r="G42" s="116">
        <v>5</v>
      </c>
      <c r="H42" s="140"/>
      <c r="I42" s="140"/>
      <c r="J42" s="141"/>
    </row>
  </sheetData>
  <mergeCells count="71">
    <mergeCell ref="A39:J39"/>
    <mergeCell ref="B40:D40"/>
    <mergeCell ref="H40:H42"/>
    <mergeCell ref="I40:I42"/>
    <mergeCell ref="J40:J42"/>
    <mergeCell ref="B41:D41"/>
    <mergeCell ref="B42:D42"/>
    <mergeCell ref="A35:J35"/>
    <mergeCell ref="B36:D36"/>
    <mergeCell ref="H36:H38"/>
    <mergeCell ref="I36:I38"/>
    <mergeCell ref="J36:J38"/>
    <mergeCell ref="B37:D37"/>
    <mergeCell ref="B38:D38"/>
    <mergeCell ref="A31:J31"/>
    <mergeCell ref="B32:D32"/>
    <mergeCell ref="H32:H34"/>
    <mergeCell ref="I32:I34"/>
    <mergeCell ref="J32:J34"/>
    <mergeCell ref="B33:D33"/>
    <mergeCell ref="B34:D34"/>
    <mergeCell ref="A27:J27"/>
    <mergeCell ref="B28:D28"/>
    <mergeCell ref="H28:H30"/>
    <mergeCell ref="I28:I30"/>
    <mergeCell ref="J28:J30"/>
    <mergeCell ref="B29:D29"/>
    <mergeCell ref="B30:D30"/>
    <mergeCell ref="A23:J23"/>
    <mergeCell ref="B24:D24"/>
    <mergeCell ref="H24:H26"/>
    <mergeCell ref="I24:I26"/>
    <mergeCell ref="J24:J26"/>
    <mergeCell ref="B25:D25"/>
    <mergeCell ref="B26:D26"/>
    <mergeCell ref="A19:J19"/>
    <mergeCell ref="B20:D20"/>
    <mergeCell ref="H20:H22"/>
    <mergeCell ref="I20:I22"/>
    <mergeCell ref="J20:J22"/>
    <mergeCell ref="B21:D21"/>
    <mergeCell ref="B22:D22"/>
    <mergeCell ref="A15:J15"/>
    <mergeCell ref="B16:D16"/>
    <mergeCell ref="H16:H18"/>
    <mergeCell ref="I16:I18"/>
    <mergeCell ref="J16:J18"/>
    <mergeCell ref="B17:D17"/>
    <mergeCell ref="B18:D18"/>
    <mergeCell ref="A11:J11"/>
    <mergeCell ref="B12:D12"/>
    <mergeCell ref="H12:H14"/>
    <mergeCell ref="I12:I14"/>
    <mergeCell ref="J12:J14"/>
    <mergeCell ref="B13:D13"/>
    <mergeCell ref="B14:D14"/>
    <mergeCell ref="A7:J7"/>
    <mergeCell ref="B8:D8"/>
    <mergeCell ref="H8:H10"/>
    <mergeCell ref="I8:I10"/>
    <mergeCell ref="J8:J10"/>
    <mergeCell ref="B9:D9"/>
    <mergeCell ref="B10:D10"/>
    <mergeCell ref="A1:K1"/>
    <mergeCell ref="B3:D3"/>
    <mergeCell ref="B4:D4"/>
    <mergeCell ref="H4:H6"/>
    <mergeCell ref="I4:I6"/>
    <mergeCell ref="J4:J6"/>
    <mergeCell ref="B5:D5"/>
    <mergeCell ref="B6:D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workbookViewId="0">
      <selection activeCell="G2" sqref="G2"/>
    </sheetView>
  </sheetViews>
  <sheetFormatPr defaultRowHeight="15" x14ac:dyDescent="0.25"/>
  <cols>
    <col min="1" max="1" width="28.140625" customWidth="1"/>
  </cols>
  <sheetData>
    <row r="2" spans="1:11" ht="23.25" x14ac:dyDescent="0.35">
      <c r="A2" s="142" t="s">
        <v>69</v>
      </c>
      <c r="B2" s="142"/>
      <c r="C2" s="142"/>
      <c r="D2" s="142"/>
    </row>
    <row r="3" spans="1:11" ht="18.75" x14ac:dyDescent="0.3">
      <c r="A3" s="143" t="s">
        <v>70</v>
      </c>
      <c r="B3" s="143" t="s">
        <v>71</v>
      </c>
      <c r="C3" s="143" t="s">
        <v>8</v>
      </c>
      <c r="D3" s="143" t="s">
        <v>72</v>
      </c>
      <c r="E3" s="144"/>
      <c r="F3" s="145"/>
      <c r="G3" s="145"/>
      <c r="H3" s="145"/>
      <c r="I3" s="145"/>
      <c r="J3" s="145"/>
      <c r="K3" s="145"/>
    </row>
    <row r="4" spans="1:11" ht="18.75" x14ac:dyDescent="0.3">
      <c r="A4" s="62" t="s">
        <v>25</v>
      </c>
      <c r="B4" s="62" t="s">
        <v>26</v>
      </c>
      <c r="C4" s="234">
        <v>3.97</v>
      </c>
      <c r="D4" s="235">
        <v>1</v>
      </c>
      <c r="F4" s="105"/>
    </row>
    <row r="5" spans="1:11" x14ac:dyDescent="0.25">
      <c r="A5" s="27" t="s">
        <v>37</v>
      </c>
      <c r="B5" s="27" t="s">
        <v>73</v>
      </c>
      <c r="C5" s="147">
        <v>4.37</v>
      </c>
      <c r="D5" s="147">
        <v>2</v>
      </c>
    </row>
    <row r="6" spans="1:11" x14ac:dyDescent="0.25">
      <c r="A6" s="27" t="s">
        <v>81</v>
      </c>
      <c r="B6" s="27" t="s">
        <v>82</v>
      </c>
      <c r="C6" s="147">
        <v>4.63</v>
      </c>
      <c r="D6" s="147">
        <v>3</v>
      </c>
    </row>
    <row r="7" spans="1:11" x14ac:dyDescent="0.25">
      <c r="A7" s="27" t="s">
        <v>18</v>
      </c>
      <c r="B7" s="27" t="s">
        <v>19</v>
      </c>
      <c r="C7" s="147">
        <v>4.97</v>
      </c>
      <c r="D7" s="147">
        <v>4</v>
      </c>
    </row>
    <row r="8" spans="1:11" x14ac:dyDescent="0.25">
      <c r="A8" s="27" t="s">
        <v>83</v>
      </c>
      <c r="B8" s="27" t="s">
        <v>15</v>
      </c>
      <c r="C8" s="146">
        <v>5</v>
      </c>
      <c r="D8" s="147">
        <v>5</v>
      </c>
    </row>
    <row r="9" spans="1:11" x14ac:dyDescent="0.25">
      <c r="A9" s="27" t="s">
        <v>84</v>
      </c>
      <c r="B9" s="27" t="s">
        <v>41</v>
      </c>
      <c r="C9" s="147">
        <v>5.03</v>
      </c>
      <c r="D9" s="147">
        <v>6</v>
      </c>
    </row>
    <row r="10" spans="1:11" x14ac:dyDescent="0.25">
      <c r="A10" s="27" t="s">
        <v>31</v>
      </c>
      <c r="B10" s="27" t="s">
        <v>32</v>
      </c>
      <c r="C10" s="146">
        <v>5.07</v>
      </c>
      <c r="D10" s="147">
        <v>7</v>
      </c>
    </row>
    <row r="11" spans="1:11" x14ac:dyDescent="0.25">
      <c r="A11" s="27" t="s">
        <v>34</v>
      </c>
      <c r="B11" s="27" t="s">
        <v>35</v>
      </c>
      <c r="C11" s="147">
        <v>5.09</v>
      </c>
      <c r="D11" s="162" t="s">
        <v>87</v>
      </c>
    </row>
    <row r="12" spans="1:11" x14ac:dyDescent="0.25">
      <c r="A12" s="27" t="s">
        <v>85</v>
      </c>
      <c r="B12" s="27" t="s">
        <v>86</v>
      </c>
      <c r="C12" s="147">
        <v>5.09</v>
      </c>
      <c r="D12" s="162" t="s">
        <v>87</v>
      </c>
    </row>
    <row r="13" spans="1:11" x14ac:dyDescent="0.25">
      <c r="A13" s="27" t="s">
        <v>88</v>
      </c>
      <c r="B13" s="27" t="s">
        <v>89</v>
      </c>
      <c r="C13" s="147">
        <v>5.41</v>
      </c>
      <c r="D13" s="147" t="s">
        <v>92</v>
      </c>
    </row>
    <row r="14" spans="1:11" x14ac:dyDescent="0.25">
      <c r="A14" s="27" t="s">
        <v>90</v>
      </c>
      <c r="B14" s="27" t="s">
        <v>91</v>
      </c>
      <c r="C14" s="146">
        <v>5.41</v>
      </c>
      <c r="D14" s="147" t="s">
        <v>92</v>
      </c>
    </row>
    <row r="15" spans="1:11" x14ac:dyDescent="0.25">
      <c r="A15" s="148" t="s">
        <v>93</v>
      </c>
      <c r="B15" s="148" t="s">
        <v>94</v>
      </c>
      <c r="C15" s="25">
        <v>5.94</v>
      </c>
      <c r="D15" s="147">
        <v>12</v>
      </c>
    </row>
    <row r="16" spans="1:11" x14ac:dyDescent="0.25">
      <c r="A16" s="27" t="s">
        <v>95</v>
      </c>
      <c r="B16" s="27" t="s">
        <v>96</v>
      </c>
      <c r="C16" s="146">
        <v>6</v>
      </c>
      <c r="D16" s="147">
        <v>13</v>
      </c>
    </row>
    <row r="17" spans="1:4" x14ac:dyDescent="0.25">
      <c r="A17" s="27" t="s">
        <v>97</v>
      </c>
      <c r="B17" s="27" t="s">
        <v>98</v>
      </c>
      <c r="C17" s="147">
        <v>6.13</v>
      </c>
      <c r="D17" s="147">
        <v>14</v>
      </c>
    </row>
    <row r="18" spans="1:4" x14ac:dyDescent="0.25">
      <c r="A18" s="27" t="s">
        <v>99</v>
      </c>
      <c r="B18" s="27" t="s">
        <v>100</v>
      </c>
      <c r="C18" s="147">
        <v>6.78</v>
      </c>
      <c r="D18" s="147">
        <v>15</v>
      </c>
    </row>
    <row r="19" spans="1:4" x14ac:dyDescent="0.25">
      <c r="A19" s="27" t="s">
        <v>101</v>
      </c>
      <c r="B19" s="27" t="s">
        <v>82</v>
      </c>
      <c r="C19" s="147">
        <v>6.82</v>
      </c>
      <c r="D19" s="147">
        <v>16</v>
      </c>
    </row>
    <row r="20" spans="1:4" x14ac:dyDescent="0.25">
      <c r="A20" s="27" t="s">
        <v>102</v>
      </c>
      <c r="B20" s="27" t="s">
        <v>103</v>
      </c>
      <c r="C20" s="147">
        <v>6.85</v>
      </c>
      <c r="D20" s="147">
        <v>17</v>
      </c>
    </row>
    <row r="21" spans="1:4" x14ac:dyDescent="0.25">
      <c r="A21" s="27" t="s">
        <v>104</v>
      </c>
      <c r="B21" s="27" t="s">
        <v>105</v>
      </c>
      <c r="C21" s="147">
        <v>7.53</v>
      </c>
      <c r="D21" s="147">
        <v>18</v>
      </c>
    </row>
    <row r="22" spans="1:4" x14ac:dyDescent="0.25">
      <c r="A22" s="27" t="s">
        <v>106</v>
      </c>
      <c r="B22" s="27" t="s">
        <v>28</v>
      </c>
      <c r="C22" s="147">
        <v>7.87</v>
      </c>
      <c r="D22" s="147">
        <v>19</v>
      </c>
    </row>
    <row r="24" spans="1:4" ht="23.25" x14ac:dyDescent="0.35">
      <c r="A24" s="142" t="s">
        <v>74</v>
      </c>
      <c r="B24" s="142"/>
      <c r="C24" s="142"/>
      <c r="D24" s="142"/>
    </row>
    <row r="25" spans="1:4" ht="18.75" x14ac:dyDescent="0.3">
      <c r="A25" s="62" t="s">
        <v>25</v>
      </c>
      <c r="B25" s="62" t="s">
        <v>26</v>
      </c>
      <c r="C25" s="236">
        <v>4.78</v>
      </c>
      <c r="D25" s="235">
        <v>1</v>
      </c>
    </row>
    <row r="26" spans="1:4" x14ac:dyDescent="0.25">
      <c r="A26" s="27" t="s">
        <v>79</v>
      </c>
      <c r="B26" s="27" t="s">
        <v>19</v>
      </c>
      <c r="C26" s="146">
        <v>5</v>
      </c>
      <c r="D26" s="149">
        <v>2</v>
      </c>
    </row>
    <row r="27" spans="1:4" x14ac:dyDescent="0.25">
      <c r="A27" s="27" t="s">
        <v>31</v>
      </c>
      <c r="B27" s="27" t="s">
        <v>32</v>
      </c>
      <c r="C27" s="146">
        <v>5.56</v>
      </c>
      <c r="D27" s="149">
        <v>3</v>
      </c>
    </row>
    <row r="28" spans="1:4" x14ac:dyDescent="0.25">
      <c r="A28" s="27" t="s">
        <v>80</v>
      </c>
      <c r="B28" s="27" t="s">
        <v>15</v>
      </c>
      <c r="C28" s="161">
        <v>8</v>
      </c>
      <c r="D28" s="149">
        <v>6</v>
      </c>
    </row>
    <row r="29" spans="1:4" x14ac:dyDescent="0.25">
      <c r="A29" s="27" t="s">
        <v>20</v>
      </c>
      <c r="B29" s="27" t="s">
        <v>21</v>
      </c>
      <c r="C29" s="146">
        <v>5.87</v>
      </c>
      <c r="D29" s="149">
        <v>4</v>
      </c>
    </row>
    <row r="30" spans="1:4" x14ac:dyDescent="0.25">
      <c r="A30" s="27" t="s">
        <v>43</v>
      </c>
      <c r="B30" s="27" t="s">
        <v>44</v>
      </c>
      <c r="C30" s="146">
        <v>7.9</v>
      </c>
      <c r="D30" s="149">
        <v>5</v>
      </c>
    </row>
    <row r="31" spans="1:4" ht="18.75" x14ac:dyDescent="0.3">
      <c r="A31" s="143" t="s">
        <v>70</v>
      </c>
      <c r="B31" s="143" t="s">
        <v>71</v>
      </c>
      <c r="C31" s="143" t="s">
        <v>8</v>
      </c>
      <c r="D31" s="143" t="s">
        <v>72</v>
      </c>
    </row>
    <row r="35" spans="1:11" ht="23.25" x14ac:dyDescent="0.35">
      <c r="A35" s="150" t="s">
        <v>75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</row>
    <row r="36" spans="1:11" ht="21" x14ac:dyDescent="0.25">
      <c r="A36" s="152" t="s">
        <v>76</v>
      </c>
      <c r="B36" s="153" t="s">
        <v>77</v>
      </c>
      <c r="C36" s="154"/>
      <c r="D36" s="154"/>
      <c r="E36" s="154"/>
      <c r="F36" s="154"/>
      <c r="G36" s="154"/>
      <c r="H36" s="154"/>
      <c r="I36" s="154"/>
      <c r="J36" s="154"/>
      <c r="K36" s="155"/>
    </row>
    <row r="37" spans="1:11" ht="15.75" thickBot="1" x14ac:dyDescent="0.3">
      <c r="A37" s="156"/>
      <c r="B37" s="157">
        <v>90</v>
      </c>
      <c r="C37" s="157">
        <v>100</v>
      </c>
      <c r="D37" s="157">
        <v>105</v>
      </c>
      <c r="E37" s="157">
        <v>110</v>
      </c>
      <c r="F37" s="157">
        <v>115</v>
      </c>
      <c r="G37" s="157">
        <v>120</v>
      </c>
      <c r="H37" s="157">
        <v>125</v>
      </c>
      <c r="I37" s="157">
        <v>130</v>
      </c>
      <c r="J37" s="157">
        <v>135</v>
      </c>
      <c r="K37" s="157"/>
    </row>
    <row r="38" spans="1:11" x14ac:dyDescent="0.25">
      <c r="A38" s="12" t="s">
        <v>67</v>
      </c>
      <c r="B38" s="65"/>
      <c r="C38" s="65">
        <v>100</v>
      </c>
      <c r="D38" s="65"/>
      <c r="E38" s="65">
        <v>110</v>
      </c>
      <c r="F38" s="65">
        <v>115</v>
      </c>
      <c r="G38" s="65">
        <v>120</v>
      </c>
      <c r="H38" s="65"/>
      <c r="I38" s="65"/>
      <c r="J38" s="65"/>
      <c r="K38" s="65"/>
    </row>
    <row r="39" spans="1:11" x14ac:dyDescent="0.25">
      <c r="A39" s="27" t="s">
        <v>63</v>
      </c>
      <c r="B39" s="25"/>
      <c r="C39" s="25">
        <v>100</v>
      </c>
      <c r="D39" s="25"/>
      <c r="E39" s="25">
        <v>110</v>
      </c>
      <c r="F39" s="25">
        <v>115</v>
      </c>
      <c r="G39" s="25">
        <v>120</v>
      </c>
      <c r="H39" s="25"/>
      <c r="I39" s="25"/>
      <c r="J39" s="25"/>
      <c r="K39" s="25"/>
    </row>
    <row r="40" spans="1:11" x14ac:dyDescent="0.25">
      <c r="A40" s="27" t="s">
        <v>78</v>
      </c>
      <c r="B40" s="25"/>
      <c r="C40" s="25"/>
      <c r="D40" s="25"/>
      <c r="E40" s="25"/>
      <c r="F40" s="25">
        <v>115</v>
      </c>
      <c r="G40" s="25">
        <v>120</v>
      </c>
      <c r="H40" s="25"/>
      <c r="I40" s="25"/>
      <c r="J40" s="25"/>
      <c r="K40" s="25"/>
    </row>
    <row r="41" spans="1:11" x14ac:dyDescent="0.25">
      <c r="A41" s="55" t="s">
        <v>66</v>
      </c>
      <c r="B41" s="89"/>
      <c r="C41" s="89"/>
      <c r="D41" s="89"/>
      <c r="E41" s="89"/>
      <c r="F41" s="89"/>
      <c r="G41" s="89">
        <v>120</v>
      </c>
      <c r="H41" s="89"/>
      <c r="I41" s="89"/>
      <c r="J41" s="89"/>
      <c r="K41" s="89"/>
    </row>
    <row r="42" spans="1:11" ht="18.75" x14ac:dyDescent="0.25">
      <c r="A42" s="158" t="s">
        <v>62</v>
      </c>
      <c r="B42" s="159"/>
      <c r="C42" s="159"/>
      <c r="D42" s="159"/>
      <c r="E42" s="159"/>
      <c r="F42" s="159"/>
      <c r="G42" s="159">
        <v>120</v>
      </c>
      <c r="H42" s="159">
        <v>125</v>
      </c>
      <c r="I42" s="159">
        <v>130</v>
      </c>
      <c r="J42" s="159"/>
      <c r="K42" s="160">
        <v>1</v>
      </c>
    </row>
    <row r="43" spans="1:11" x14ac:dyDescent="0.25">
      <c r="A43" s="55" t="s">
        <v>65</v>
      </c>
      <c r="B43" s="89"/>
      <c r="C43" s="89"/>
      <c r="D43" s="89"/>
      <c r="E43" s="89"/>
      <c r="F43" s="89"/>
      <c r="G43" s="89">
        <v>120</v>
      </c>
      <c r="H43" s="89">
        <v>125</v>
      </c>
      <c r="I43" s="89"/>
      <c r="J43" s="89"/>
      <c r="K43" s="89"/>
    </row>
  </sheetData>
  <mergeCells count="5">
    <mergeCell ref="A2:D2"/>
    <mergeCell ref="A24:D24"/>
    <mergeCell ref="A35:K35"/>
    <mergeCell ref="A36:A37"/>
    <mergeCell ref="B36:K3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Individuālie</vt:lpstr>
      <vt:lpstr>komandas</vt:lpstr>
      <vt:lpstr>Stafete</vt:lpstr>
      <vt:lpstr>Konkursi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2020-08-29T19:01:56Z</cp:lastPrinted>
  <dcterms:created xsi:type="dcterms:W3CDTF">2020-08-29T15:50:14Z</dcterms:created>
  <dcterms:modified xsi:type="dcterms:W3CDTF">2020-08-29T19:06:00Z</dcterms:modified>
</cp:coreProperties>
</file>