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osmu rezultāti" sheetId="1" r:id="rId1"/>
    <sheet name="Komandu vērt.lielie" sheetId="2" r:id="rId2"/>
    <sheet name="Komandu vērt.mazie" sheetId="3" r:id="rId3"/>
    <sheet name="stafete" sheetId="4" r:id="rId4"/>
  </sheets>
  <calcPr calcId="144525"/>
</workbook>
</file>

<file path=xl/calcChain.xml><?xml version="1.0" encoding="utf-8"?>
<calcChain xmlns="http://schemas.openxmlformats.org/spreadsheetml/2006/main">
  <c r="J25" i="4" l="1"/>
  <c r="J22" i="4"/>
  <c r="J19" i="4"/>
  <c r="J16" i="4"/>
  <c r="J13" i="4"/>
  <c r="J10" i="4"/>
  <c r="J7" i="4"/>
  <c r="P13" i="3"/>
  <c r="P28" i="3"/>
  <c r="P27" i="3"/>
  <c r="P21" i="3"/>
  <c r="P20" i="3"/>
  <c r="P19" i="3"/>
  <c r="P30" i="3"/>
  <c r="P29" i="3"/>
  <c r="P26" i="3"/>
  <c r="P25" i="3"/>
  <c r="P18" i="3"/>
  <c r="P17" i="3"/>
  <c r="P14" i="3"/>
  <c r="P10" i="3"/>
  <c r="P9" i="3"/>
  <c r="Q8" i="3" s="1"/>
  <c r="P8" i="3"/>
  <c r="P38" i="2"/>
  <c r="P37" i="2"/>
  <c r="Q37" i="2" s="1"/>
  <c r="P10" i="2"/>
  <c r="P9" i="2"/>
  <c r="Q8" i="2" s="1"/>
  <c r="P8" i="2"/>
  <c r="F45" i="1"/>
  <c r="P35" i="1"/>
  <c r="N28" i="1"/>
  <c r="N27" i="1"/>
  <c r="N26" i="1"/>
  <c r="J20" i="1"/>
  <c r="J21" i="1"/>
  <c r="J22" i="1"/>
  <c r="P19" i="1"/>
  <c r="N20" i="1"/>
  <c r="N21" i="1"/>
  <c r="N22" i="1"/>
  <c r="N19" i="1"/>
  <c r="J19" i="1"/>
  <c r="F20" i="1"/>
  <c r="F21" i="1"/>
  <c r="F22" i="1"/>
  <c r="F19" i="1"/>
  <c r="N13" i="1"/>
  <c r="P13" i="1" s="1"/>
  <c r="J13" i="1"/>
  <c r="F13" i="1"/>
  <c r="N11" i="1"/>
  <c r="J11" i="1"/>
  <c r="F11" i="1"/>
  <c r="P11" i="1" s="1"/>
  <c r="F9" i="1"/>
  <c r="N47" i="1"/>
  <c r="J47" i="1"/>
  <c r="F47" i="1"/>
  <c r="N46" i="1"/>
  <c r="J46" i="1"/>
  <c r="F46" i="1"/>
  <c r="N45" i="1"/>
  <c r="J45" i="1"/>
  <c r="N44" i="1"/>
  <c r="J44" i="1"/>
  <c r="F44" i="1"/>
  <c r="N43" i="1"/>
  <c r="J43" i="1"/>
  <c r="F43" i="1"/>
  <c r="N42" i="1"/>
  <c r="J42" i="1"/>
  <c r="F42" i="1"/>
  <c r="N41" i="1"/>
  <c r="J41" i="1"/>
  <c r="F41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J28" i="1"/>
  <c r="F28" i="1"/>
  <c r="J27" i="1"/>
  <c r="F27" i="1"/>
  <c r="J26" i="1"/>
  <c r="F26" i="1"/>
  <c r="N25" i="1"/>
  <c r="J25" i="1"/>
  <c r="F25" i="1"/>
  <c r="N18" i="1"/>
  <c r="J18" i="1"/>
  <c r="F18" i="1"/>
  <c r="N17" i="1"/>
  <c r="J17" i="1"/>
  <c r="F17" i="1"/>
  <c r="N16" i="1"/>
  <c r="J16" i="1"/>
  <c r="F16" i="1"/>
  <c r="N12" i="1"/>
  <c r="J12" i="1"/>
  <c r="F12" i="1"/>
  <c r="N10" i="1"/>
  <c r="J10" i="1"/>
  <c r="F10" i="1"/>
  <c r="N9" i="1"/>
  <c r="J9" i="1"/>
  <c r="N8" i="1"/>
  <c r="J8" i="1"/>
  <c r="F8" i="1"/>
  <c r="Q13" i="3" l="1"/>
  <c r="Q25" i="3"/>
  <c r="Q17" i="3"/>
  <c r="P33" i="2"/>
  <c r="P32" i="2"/>
  <c r="Q32" i="2" s="1"/>
  <c r="P24" i="2"/>
  <c r="P23" i="2"/>
  <c r="Q23" i="2" s="1"/>
  <c r="P19" i="2"/>
  <c r="Q18" i="2" s="1"/>
  <c r="P18" i="2"/>
  <c r="P14" i="2"/>
  <c r="P13" i="2"/>
  <c r="Q13" i="2" s="1"/>
  <c r="P47" i="1"/>
  <c r="P46" i="1"/>
  <c r="P45" i="1"/>
  <c r="P44" i="1"/>
  <c r="P43" i="1"/>
  <c r="P42" i="1"/>
  <c r="P41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2" i="1"/>
  <c r="P21" i="1"/>
  <c r="P20" i="1"/>
  <c r="P18" i="1"/>
  <c r="P17" i="1"/>
  <c r="P16" i="1"/>
  <c r="P12" i="1"/>
  <c r="P10" i="1"/>
  <c r="P9" i="1"/>
  <c r="P8" i="1"/>
</calcChain>
</file>

<file path=xl/sharedStrings.xml><?xml version="1.0" encoding="utf-8"?>
<sst xmlns="http://schemas.openxmlformats.org/spreadsheetml/2006/main" count="274" uniqueCount="115">
  <si>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</si>
  <si>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</si>
  <si>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</si>
  <si>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</si>
  <si>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</si>
  <si>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</si>
  <si>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</si>
  <si>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</si>
  <si>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</si>
  <si>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</si>
  <si>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</si>
  <si>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</si>
  <si>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</si>
  <si>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t>Raivis Podrezovs</t>
  </si>
  <si>
    <t>Prada</t>
  </si>
  <si>
    <t>Sergejs Pranckuns</t>
  </si>
  <si>
    <t>Barons</t>
  </si>
  <si>
    <t>Guna Duba</t>
  </si>
  <si>
    <t>Tigra</t>
  </si>
  <si>
    <t>Jānis Ķēbers</t>
  </si>
  <si>
    <t>Redo</t>
  </si>
  <si>
    <t>Nikolajs Griškevičs</t>
  </si>
  <si>
    <t>Barss</t>
  </si>
  <si>
    <t>Lauris Šutijs</t>
  </si>
  <si>
    <t>Lince</t>
  </si>
  <si>
    <t>Darka</t>
  </si>
  <si>
    <t>Margus Sokk</t>
  </si>
  <si>
    <t>Iveta Lange</t>
  </si>
  <si>
    <t>Tors</t>
  </si>
  <si>
    <t>Vieta  ___Alūksne     " SAĻŅI  2017 " ___</t>
  </si>
  <si>
    <t>Datums __02.09.2017.___</t>
  </si>
  <si>
    <t>Anna Goršeņina</t>
  </si>
  <si>
    <t>Reksis</t>
  </si>
  <si>
    <t>Broņislavs Laganovskis</t>
  </si>
  <si>
    <t>Šeila</t>
  </si>
  <si>
    <t>Ringo</t>
  </si>
  <si>
    <t>Iveta Krūmiņa</t>
  </si>
  <si>
    <t>Idalgo</t>
  </si>
  <si>
    <t>Burāns</t>
  </si>
  <si>
    <t>Ivars Zariņš</t>
  </si>
  <si>
    <t>Argo</t>
  </si>
  <si>
    <t>Līga Metuzāle</t>
  </si>
  <si>
    <t>Fredijs</t>
  </si>
  <si>
    <t>JAUNĀKĀ GRUPA</t>
  </si>
  <si>
    <t>VECĀKĀ GRUPA</t>
  </si>
  <si>
    <t>IESĀCĒJU GRUPA</t>
  </si>
  <si>
    <t>Dzintars Bērziņš</t>
  </si>
  <si>
    <t>Larro</t>
  </si>
  <si>
    <t>Santa Luguze</t>
  </si>
  <si>
    <t>Marko</t>
  </si>
  <si>
    <t>Rita Hofmane</t>
  </si>
  <si>
    <t>Bruno</t>
  </si>
  <si>
    <t>Ilona Miezīte</t>
  </si>
  <si>
    <t>Baski</t>
  </si>
  <si>
    <t>Andrejs Priede</t>
  </si>
  <si>
    <t>Ronda</t>
  </si>
  <si>
    <t>Monta Pumpure</t>
  </si>
  <si>
    <t>Kims</t>
  </si>
  <si>
    <t>Andrejs Melančuks</t>
  </si>
  <si>
    <t>Grejs</t>
  </si>
  <si>
    <t>Tasmanija</t>
  </si>
  <si>
    <t>Arguss</t>
  </si>
  <si>
    <t>Jānis Smikovskis</t>
  </si>
  <si>
    <t>Aija Liepa</t>
  </si>
  <si>
    <t>Nerro</t>
  </si>
  <si>
    <t>Arfa</t>
  </si>
  <si>
    <t>Ilmārs Saldābols</t>
  </si>
  <si>
    <t>Lora</t>
  </si>
  <si>
    <t>Kristīne Kranāte</t>
  </si>
  <si>
    <t>Jasmīne</t>
  </si>
  <si>
    <t>Rolands Drēlnieks</t>
  </si>
  <si>
    <t>Riko</t>
  </si>
  <si>
    <t>14/0</t>
  </si>
  <si>
    <t>BĒRNS AR SUNI</t>
  </si>
  <si>
    <t>Landa</t>
  </si>
  <si>
    <t>Sanija Podrezova</t>
  </si>
  <si>
    <t>Gustavs Smiltens</t>
  </si>
  <si>
    <t>Mikus Kalniņš</t>
  </si>
  <si>
    <t>Renda</t>
  </si>
  <si>
    <t>Marija Metuzāle</t>
  </si>
  <si>
    <t>Letīcija Zariņa</t>
  </si>
  <si>
    <t>Ātrākais uz figurantu</t>
  </si>
  <si>
    <t>Ātrākais uz piesaukšanu</t>
  </si>
  <si>
    <t xml:space="preserve">Augstlēkšana </t>
  </si>
  <si>
    <t>JĀNIS ĶĒBERS  ar  REDO  ( 4,40 )</t>
  </si>
  <si>
    <t>BROŅISLAVS   LAGANOVSKIS ar ŠEILU ( 5,02 )</t>
  </si>
  <si>
    <t>NIKOLAJS GRIŠKEVIČS  ar  BURĀNU (1,30 m )</t>
  </si>
  <si>
    <t>divu labāko laiku summa</t>
  </si>
  <si>
    <t>Komanda vērtējums     ( jaunākā + vecākā grupa)</t>
  </si>
  <si>
    <t xml:space="preserve">   " SALDĀ SMILTENE "  </t>
  </si>
  <si>
    <t>VALKA</t>
  </si>
  <si>
    <t>REMIS -  1</t>
  </si>
  <si>
    <t>REMIS  -  2</t>
  </si>
  <si>
    <t>WOLFIJS</t>
  </si>
  <si>
    <t>BRUNIS</t>
  </si>
  <si>
    <t xml:space="preserve">   " CENTĪGIE  "  </t>
  </si>
  <si>
    <t>VALKAS IESĀCĒJI</t>
  </si>
  <si>
    <t>Margus Sook</t>
  </si>
  <si>
    <t>REMIS  JUNIORI</t>
  </si>
  <si>
    <t>Kārlis Smiltens</t>
  </si>
  <si>
    <t>NERĀTNIE</t>
  </si>
  <si>
    <t>Dzintars Bērziņs</t>
  </si>
  <si>
    <t>Komanda vērtējums     ( iesācēji + bērns ar suni)</t>
  </si>
  <si>
    <t>N.P.K.</t>
  </si>
  <si>
    <t>vārds, uzvārds</t>
  </si>
  <si>
    <t>suņs vārds</t>
  </si>
  <si>
    <t>soda sek.</t>
  </si>
  <si>
    <t>komand.Nr.</t>
  </si>
  <si>
    <t>Burans</t>
  </si>
  <si>
    <t>Margus  Sook</t>
  </si>
  <si>
    <t>Broņislavs  Lagnovskis</t>
  </si>
  <si>
    <t>Mikus Kalniņs</t>
  </si>
  <si>
    <t>laiks</t>
  </si>
  <si>
    <t>2.09.2017.</t>
  </si>
  <si>
    <t>STAFETE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</si>
</sst>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22"/>
      <color rgb="FFFF0000"/>
      <name val="Calibri"/>
      <family val="2"/>
      <charset val="186"/>
      <scheme val="minor"/>
    </font>
    <font>
      <b/>
      <sz val="22"/>
      <color rgb="FF00B050"/>
      <name val="Calibri"/>
      <family val="2"/>
      <charset val="186"/>
      <scheme val="minor"/>
    </font>
    <font>
      <b/>
      <sz val="22"/>
      <color rgb="FF0070C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0" xfId="0" applyFill="1" applyBorder="1"/>
    <xf numFmtId="0" fontId="0" fillId="0" borderId="5" xfId="0" applyFill="1" applyBorder="1"/>
    <xf numFmtId="2" fontId="0" fillId="0" borderId="0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1" fillId="2" borderId="5" xfId="0" applyFont="1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0" fillId="0" borderId="0" xfId="0" applyNumberFormat="1" applyBorder="1"/>
    <xf numFmtId="0" fontId="3" fillId="0" borderId="5" xfId="0" applyFont="1" applyFill="1" applyBorder="1" applyAlignment="1">
      <alignment horizontal="center"/>
    </xf>
    <xf numFmtId="0" fontId="0" fillId="9" borderId="5" xfId="0" applyFill="1" applyBorder="1"/>
    <xf numFmtId="0" fontId="0" fillId="10" borderId="5" xfId="0" applyFill="1" applyBorder="1"/>
    <xf numFmtId="0" fontId="4" fillId="0" borderId="5" xfId="0" applyFont="1" applyBorder="1"/>
    <xf numFmtId="0" fontId="0" fillId="6" borderId="5" xfId="0" applyFill="1" applyBorder="1"/>
    <xf numFmtId="0" fontId="0" fillId="11" borderId="5" xfId="0" applyFill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2" fontId="0" fillId="0" borderId="2" xfId="0" applyNumberFormat="1" applyBorder="1"/>
    <xf numFmtId="0" fontId="0" fillId="0" borderId="3" xfId="0" applyBorder="1"/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0" fontId="0" fillId="0" borderId="9" xfId="0" applyBorder="1" applyAlignment="1">
      <alignment horizontal="center" vertical="center"/>
    </xf>
    <xf numFmtId="0" fontId="3" fillId="0" borderId="11" xfId="0" applyFont="1" applyBorder="1"/>
    <xf numFmtId="0" fontId="0" fillId="4" borderId="7" xfId="0" applyFill="1" applyBorder="1" applyAlignment="1">
      <alignment horizontal="center" vertical="center" textRotation="90" wrapText="1"/>
    </xf>
    <xf numFmtId="2" fontId="0" fillId="4" borderId="7" xfId="0" applyNumberFormat="1" applyFill="1" applyBorder="1"/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2" borderId="7" xfId="0" applyNumberFormat="1" applyFill="1" applyBorder="1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0" fontId="0" fillId="0" borderId="0" xfId="0" applyBorder="1"/>
    <xf numFmtId="0" fontId="0" fillId="0" borderId="20" xfId="0" applyBorder="1"/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9" xfId="0" quotePrefix="1" applyFont="1" applyFill="1" applyBorder="1" applyAlignment="1">
      <alignment horizontal="center"/>
    </xf>
    <xf numFmtId="0" fontId="7" fillId="2" borderId="10" xfId="0" quotePrefix="1" applyFont="1" applyFill="1" applyBorder="1" applyAlignment="1">
      <alignment horizontal="center"/>
    </xf>
    <xf numFmtId="0" fontId="7" fillId="2" borderId="7" xfId="0" quotePrefix="1" applyFont="1" applyFill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21" xfId="0" applyFill="1" applyBorder="1" applyAlignment="1"/>
    <xf numFmtId="0" fontId="0" fillId="0" borderId="11" xfId="0" applyFill="1" applyBorder="1" applyAlignment="1"/>
    <xf numFmtId="0" fontId="0" fillId="0" borderId="25" xfId="0" applyFill="1" applyBorder="1" applyAlignment="1"/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11" xfId="0" applyBorder="1"/>
    <xf numFmtId="0" fontId="0" fillId="0" borderId="25" xfId="0" applyBorder="1"/>
    <xf numFmtId="0" fontId="0" fillId="0" borderId="11" xfId="0" applyFill="1" applyBorder="1"/>
    <xf numFmtId="0" fontId="0" fillId="0" borderId="25" xfId="0" applyFill="1" applyBorder="1"/>
    <xf numFmtId="0" fontId="0" fillId="0" borderId="21" xfId="0" applyFill="1" applyBorder="1"/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" fillId="0" borderId="0" xfId="0" applyFo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3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8" workbookViewId="0">
      <selection activeCell="C37" sqref="C37"/>
    </sheetView>
  </sheetViews>
  <sheetFormatPr defaultRowHeight="15" x14ac:dyDescent="0.25"/>
  <cols>
    <col min="1" max="1" width="3.5703125" customWidth="1"/>
    <col min="2" max="2" width="22.7109375" customWidth="1"/>
    <col min="3" max="3" width="10.42578125" customWidth="1"/>
    <col min="4" max="4" width="7.140625" customWidth="1"/>
    <col min="5" max="5" width="5.7109375" customWidth="1"/>
    <col min="6" max="6" width="6.5703125" customWidth="1"/>
    <col min="7" max="7" width="4.28515625" customWidth="1"/>
    <col min="8" max="8" width="7.28515625" customWidth="1"/>
    <col min="9" max="9" width="5" customWidth="1"/>
    <col min="10" max="10" width="7" customWidth="1"/>
    <col min="11" max="11" width="4.28515625" customWidth="1"/>
    <col min="12" max="12" width="6.28515625" customWidth="1"/>
    <col min="13" max="13" width="4.5703125" customWidth="1"/>
    <col min="14" max="14" width="7.5703125" customWidth="1"/>
    <col min="15" max="15" width="5.28515625" customWidth="1"/>
    <col min="17" max="17" width="5.85546875" customWidth="1"/>
    <col min="18" max="18" width="5" customWidth="1"/>
  </cols>
  <sheetData>
    <row r="1" spans="1:17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3" spans="1:17" x14ac:dyDescent="0.25">
      <c r="A3" s="78" t="s">
        <v>29</v>
      </c>
      <c r="B3" s="78"/>
      <c r="C3" s="78"/>
      <c r="D3" s="78"/>
      <c r="E3" s="78"/>
      <c r="F3" s="78"/>
      <c r="G3" s="78"/>
      <c r="L3" s="78" t="s">
        <v>30</v>
      </c>
      <c r="M3" s="78"/>
      <c r="N3" s="78"/>
      <c r="O3" s="78"/>
      <c r="P3" s="78"/>
      <c r="Q3" s="78"/>
    </row>
    <row r="4" spans="1:17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Top="1" x14ac:dyDescent="0.25">
      <c r="A5" s="79" t="s">
        <v>1</v>
      </c>
      <c r="B5" s="81" t="s">
        <v>2</v>
      </c>
      <c r="C5" s="81" t="s">
        <v>3</v>
      </c>
      <c r="D5" s="71" t="s">
        <v>4</v>
      </c>
      <c r="E5" s="71"/>
      <c r="F5" s="71"/>
      <c r="G5" s="72" t="s">
        <v>5</v>
      </c>
      <c r="H5" s="70" t="s">
        <v>6</v>
      </c>
      <c r="I5" s="71"/>
      <c r="J5" s="71"/>
      <c r="K5" s="72" t="s">
        <v>5</v>
      </c>
      <c r="L5" s="70" t="s">
        <v>7</v>
      </c>
      <c r="M5" s="71"/>
      <c r="N5" s="71"/>
      <c r="O5" s="72" t="s">
        <v>5</v>
      </c>
      <c r="P5" s="2"/>
      <c r="Q5" s="3"/>
    </row>
    <row r="6" spans="1:17" ht="69" x14ac:dyDescent="0.25">
      <c r="A6" s="80"/>
      <c r="B6" s="82"/>
      <c r="C6" s="82"/>
      <c r="D6" s="4" t="s">
        <v>8</v>
      </c>
      <c r="E6" s="4" t="s">
        <v>9</v>
      </c>
      <c r="F6" s="4" t="s">
        <v>10</v>
      </c>
      <c r="G6" s="73"/>
      <c r="H6" s="5" t="s">
        <v>8</v>
      </c>
      <c r="I6" s="4" t="s">
        <v>9</v>
      </c>
      <c r="J6" s="4" t="s">
        <v>10</v>
      </c>
      <c r="K6" s="73"/>
      <c r="L6" s="5" t="s">
        <v>8</v>
      </c>
      <c r="M6" s="4" t="s">
        <v>9</v>
      </c>
      <c r="N6" s="4" t="s">
        <v>10</v>
      </c>
      <c r="O6" s="73"/>
      <c r="P6" s="5" t="s">
        <v>11</v>
      </c>
      <c r="Q6" s="4" t="s">
        <v>12</v>
      </c>
    </row>
    <row r="7" spans="1:17" x14ac:dyDescent="0.25">
      <c r="A7" s="16"/>
      <c r="B7" s="31" t="s">
        <v>43</v>
      </c>
      <c r="C7" s="6"/>
      <c r="D7" s="4"/>
      <c r="E7" s="4"/>
      <c r="F7" s="4"/>
      <c r="G7" s="17"/>
      <c r="H7" s="5"/>
      <c r="I7" s="4"/>
      <c r="J7" s="4"/>
      <c r="K7" s="17"/>
      <c r="L7" s="5"/>
      <c r="M7" s="4"/>
      <c r="N7" s="4"/>
      <c r="O7" s="17"/>
      <c r="P7" s="5"/>
      <c r="Q7" s="4"/>
    </row>
    <row r="8" spans="1:17" x14ac:dyDescent="0.25">
      <c r="A8" s="6">
        <v>1</v>
      </c>
      <c r="B8" s="35" t="s">
        <v>31</v>
      </c>
      <c r="C8" s="7" t="s">
        <v>32</v>
      </c>
      <c r="D8">
        <v>27.73</v>
      </c>
      <c r="E8" s="7"/>
      <c r="F8" s="8">
        <f>SUM(D8+E8)</f>
        <v>27.73</v>
      </c>
      <c r="G8" s="23">
        <v>4</v>
      </c>
      <c r="H8" s="10">
        <v>78.09</v>
      </c>
      <c r="I8" s="7">
        <v>15</v>
      </c>
      <c r="J8" s="8">
        <f>SUM(H8:I8)</f>
        <v>93.09</v>
      </c>
      <c r="K8" s="23">
        <v>5</v>
      </c>
      <c r="L8" s="10">
        <v>38.86</v>
      </c>
      <c r="M8" s="7">
        <v>5</v>
      </c>
      <c r="N8" s="8">
        <f>SUM(L8+M8)</f>
        <v>43.86</v>
      </c>
      <c r="O8" s="23">
        <v>4</v>
      </c>
      <c r="P8" s="11">
        <f>SUM(F8+J8+N8)</f>
        <v>164.68</v>
      </c>
      <c r="Q8" s="20">
        <v>5</v>
      </c>
    </row>
    <row r="9" spans="1:17" x14ac:dyDescent="0.25">
      <c r="A9" s="6">
        <v>2</v>
      </c>
      <c r="B9" s="35" t="s">
        <v>33</v>
      </c>
      <c r="C9" s="7" t="s">
        <v>34</v>
      </c>
      <c r="D9" s="7">
        <v>31.71</v>
      </c>
      <c r="F9" s="8">
        <f>SUM(D9:E9)</f>
        <v>31.71</v>
      </c>
      <c r="G9" s="23">
        <v>6</v>
      </c>
      <c r="H9" s="10">
        <v>46.24</v>
      </c>
      <c r="I9" s="7"/>
      <c r="J9" s="8">
        <f t="shared" ref="J9:J47" si="0">SUM(H9+I9)</f>
        <v>46.24</v>
      </c>
      <c r="K9" s="23">
        <v>1</v>
      </c>
      <c r="L9" s="10">
        <v>27.31</v>
      </c>
      <c r="M9" s="7">
        <v>5</v>
      </c>
      <c r="N9" s="12">
        <f>SUM(L9:M9)</f>
        <v>32.31</v>
      </c>
      <c r="O9" s="23">
        <v>3</v>
      </c>
      <c r="P9" s="11">
        <f>SUM(F9+J9+N9)</f>
        <v>110.26</v>
      </c>
      <c r="Q9" s="26">
        <v>3</v>
      </c>
    </row>
    <row r="10" spans="1:17" x14ac:dyDescent="0.25">
      <c r="A10" s="6">
        <v>3</v>
      </c>
      <c r="B10" s="35" t="s">
        <v>27</v>
      </c>
      <c r="C10" s="7" t="s">
        <v>28</v>
      </c>
      <c r="D10" s="8">
        <v>25.5</v>
      </c>
      <c r="E10" s="7"/>
      <c r="F10" s="8">
        <f t="shared" ref="F10:F47" si="1">SUM(D10+E10)</f>
        <v>25.5</v>
      </c>
      <c r="G10" s="23">
        <v>3</v>
      </c>
      <c r="H10" s="10">
        <v>75.12</v>
      </c>
      <c r="I10" s="7">
        <v>5</v>
      </c>
      <c r="J10" s="8">
        <f t="shared" si="0"/>
        <v>80.12</v>
      </c>
      <c r="K10" s="23">
        <v>4</v>
      </c>
      <c r="L10" s="10">
        <v>41.15</v>
      </c>
      <c r="M10" s="7">
        <v>15</v>
      </c>
      <c r="N10" s="8">
        <f t="shared" ref="N10:N47" si="2">SUM(L10+M10)</f>
        <v>56.15</v>
      </c>
      <c r="O10" s="23">
        <v>6</v>
      </c>
      <c r="P10" s="11">
        <f t="shared" ref="P10:P47" si="3">SUM(F10+J10+N10)</f>
        <v>161.77000000000001</v>
      </c>
      <c r="Q10" s="20">
        <v>4</v>
      </c>
    </row>
    <row r="11" spans="1:17" x14ac:dyDescent="0.25">
      <c r="A11" s="6">
        <v>4</v>
      </c>
      <c r="B11" s="35" t="s">
        <v>17</v>
      </c>
      <c r="C11" s="7" t="s">
        <v>18</v>
      </c>
      <c r="D11" s="7">
        <v>27.74</v>
      </c>
      <c r="E11" s="7"/>
      <c r="F11" s="8">
        <f t="shared" ref="F11" si="4">SUM(D11+E11)</f>
        <v>27.74</v>
      </c>
      <c r="G11" s="23">
        <v>5</v>
      </c>
      <c r="H11" s="10">
        <v>91.15</v>
      </c>
      <c r="I11" s="7">
        <v>35</v>
      </c>
      <c r="J11" s="8">
        <f t="shared" ref="J11" si="5">SUM(H11+I11)</f>
        <v>126.15</v>
      </c>
      <c r="K11" s="23">
        <v>6</v>
      </c>
      <c r="L11" s="11">
        <v>24.9</v>
      </c>
      <c r="M11" s="7">
        <v>30</v>
      </c>
      <c r="N11" s="8">
        <f t="shared" ref="N11" si="6">SUM(L11+M11)</f>
        <v>54.9</v>
      </c>
      <c r="O11" s="23">
        <v>5</v>
      </c>
      <c r="P11" s="11">
        <f t="shared" ref="P11" si="7">SUM(F11+J11+N11)</f>
        <v>208.79000000000002</v>
      </c>
      <c r="Q11" s="20">
        <v>6</v>
      </c>
    </row>
    <row r="12" spans="1:17" x14ac:dyDescent="0.25">
      <c r="A12" s="6">
        <v>5</v>
      </c>
      <c r="B12" s="35" t="s">
        <v>33</v>
      </c>
      <c r="C12" s="7" t="s">
        <v>35</v>
      </c>
      <c r="D12" s="7">
        <v>25.19</v>
      </c>
      <c r="E12" s="7"/>
      <c r="F12" s="8">
        <f t="shared" si="1"/>
        <v>25.19</v>
      </c>
      <c r="G12" s="23">
        <v>2</v>
      </c>
      <c r="H12" s="10">
        <v>49.23</v>
      </c>
      <c r="I12" s="7"/>
      <c r="J12" s="8">
        <f t="shared" si="0"/>
        <v>49.23</v>
      </c>
      <c r="K12" s="23">
        <v>2</v>
      </c>
      <c r="L12" s="11">
        <v>26.41</v>
      </c>
      <c r="M12" s="7">
        <v>5</v>
      </c>
      <c r="N12" s="8">
        <f t="shared" si="2"/>
        <v>31.41</v>
      </c>
      <c r="O12" s="23">
        <v>2</v>
      </c>
      <c r="P12" s="11">
        <f t="shared" si="3"/>
        <v>105.83</v>
      </c>
      <c r="Q12" s="25">
        <v>2</v>
      </c>
    </row>
    <row r="13" spans="1:17" x14ac:dyDescent="0.25">
      <c r="A13" s="6">
        <v>6</v>
      </c>
      <c r="B13" s="35" t="s">
        <v>13</v>
      </c>
      <c r="C13" s="7" t="s">
        <v>14</v>
      </c>
      <c r="D13" s="7">
        <v>22.81</v>
      </c>
      <c r="E13" s="7"/>
      <c r="F13" s="8">
        <f t="shared" si="1"/>
        <v>22.81</v>
      </c>
      <c r="G13" s="23">
        <v>1</v>
      </c>
      <c r="H13" s="10">
        <v>40.96</v>
      </c>
      <c r="I13" s="7">
        <v>15</v>
      </c>
      <c r="J13" s="8">
        <f t="shared" si="0"/>
        <v>55.96</v>
      </c>
      <c r="K13" s="23">
        <v>3</v>
      </c>
      <c r="L13" s="11">
        <v>22.1</v>
      </c>
      <c r="M13" s="7"/>
      <c r="N13" s="8">
        <f>SUM(L13:M13)</f>
        <v>22.1</v>
      </c>
      <c r="O13" s="23">
        <v>1</v>
      </c>
      <c r="P13" s="11">
        <f t="shared" si="3"/>
        <v>100.87</v>
      </c>
      <c r="Q13" s="24">
        <v>1</v>
      </c>
    </row>
    <row r="14" spans="1:17" x14ac:dyDescent="0.25">
      <c r="A14" s="6"/>
      <c r="B14" s="7"/>
      <c r="C14" s="7"/>
      <c r="D14" s="7"/>
      <c r="E14" s="7"/>
      <c r="F14" s="8"/>
      <c r="G14" s="9"/>
      <c r="H14" s="10"/>
      <c r="I14" s="7"/>
      <c r="J14" s="8"/>
      <c r="K14" s="9"/>
      <c r="L14" s="10"/>
      <c r="M14" s="7"/>
      <c r="N14" s="8"/>
      <c r="O14" s="9"/>
      <c r="P14" s="11"/>
      <c r="Q14" s="7"/>
    </row>
    <row r="15" spans="1:17" x14ac:dyDescent="0.25">
      <c r="A15" s="6"/>
      <c r="B15" s="32" t="s">
        <v>44</v>
      </c>
      <c r="C15" s="7"/>
      <c r="D15" s="7"/>
      <c r="E15" s="7"/>
      <c r="F15" s="8"/>
      <c r="G15" s="9"/>
      <c r="H15" s="10"/>
      <c r="I15" s="7"/>
      <c r="J15" s="8"/>
      <c r="K15" s="9"/>
      <c r="L15" s="10"/>
      <c r="M15" s="7"/>
      <c r="N15" s="8"/>
      <c r="O15" s="9"/>
      <c r="P15" s="11"/>
      <c r="Q15" s="7"/>
    </row>
    <row r="16" spans="1:17" x14ac:dyDescent="0.25">
      <c r="A16" s="6">
        <v>1</v>
      </c>
      <c r="B16" s="39" t="s">
        <v>36</v>
      </c>
      <c r="C16" s="7" t="s">
        <v>37</v>
      </c>
      <c r="D16" s="7">
        <v>28.77</v>
      </c>
      <c r="E16" s="7"/>
      <c r="F16" s="8">
        <f t="shared" si="1"/>
        <v>28.77</v>
      </c>
      <c r="G16" s="23">
        <v>4</v>
      </c>
      <c r="H16" s="10">
        <v>76.98</v>
      </c>
      <c r="I16" s="7">
        <v>10</v>
      </c>
      <c r="J16" s="8">
        <f t="shared" si="0"/>
        <v>86.98</v>
      </c>
      <c r="K16" s="23">
        <v>6</v>
      </c>
      <c r="L16" s="11">
        <v>49.8</v>
      </c>
      <c r="M16" s="7"/>
      <c r="N16" s="8">
        <f t="shared" si="2"/>
        <v>49.8</v>
      </c>
      <c r="O16" s="23">
        <v>5</v>
      </c>
      <c r="P16" s="11">
        <f t="shared" si="3"/>
        <v>165.55</v>
      </c>
      <c r="Q16" s="21">
        <v>5</v>
      </c>
    </row>
    <row r="17" spans="1:17" x14ac:dyDescent="0.25">
      <c r="A17" s="6">
        <v>2</v>
      </c>
      <c r="B17" s="39" t="s">
        <v>19</v>
      </c>
      <c r="C17" s="7" t="s">
        <v>20</v>
      </c>
      <c r="D17" s="7">
        <v>22.89</v>
      </c>
      <c r="E17" s="7"/>
      <c r="F17" s="8">
        <f t="shared" si="1"/>
        <v>22.89</v>
      </c>
      <c r="G17" s="23">
        <v>1</v>
      </c>
      <c r="H17" s="10">
        <v>40.130000000000003</v>
      </c>
      <c r="I17" s="7"/>
      <c r="J17" s="8">
        <f t="shared" si="0"/>
        <v>40.130000000000003</v>
      </c>
      <c r="K17" s="23">
        <v>2</v>
      </c>
      <c r="L17" s="10">
        <v>47.85</v>
      </c>
      <c r="M17" s="7">
        <v>5</v>
      </c>
      <c r="N17" s="8">
        <f t="shared" si="2"/>
        <v>52.85</v>
      </c>
      <c r="O17" s="23">
        <v>6</v>
      </c>
      <c r="P17" s="11">
        <f t="shared" si="3"/>
        <v>115.87</v>
      </c>
      <c r="Q17" s="27">
        <v>2</v>
      </c>
    </row>
    <row r="18" spans="1:17" x14ac:dyDescent="0.25">
      <c r="A18" s="6">
        <v>3</v>
      </c>
      <c r="B18" s="39" t="s">
        <v>21</v>
      </c>
      <c r="C18" s="7" t="s">
        <v>38</v>
      </c>
      <c r="D18" s="7">
        <v>118.56</v>
      </c>
      <c r="E18" s="7">
        <v>25</v>
      </c>
      <c r="F18" s="8">
        <f t="shared" si="1"/>
        <v>143.56</v>
      </c>
      <c r="G18" s="23">
        <v>7</v>
      </c>
      <c r="H18" s="10">
        <v>82.41</v>
      </c>
      <c r="I18" s="7"/>
      <c r="J18" s="8">
        <f t="shared" si="0"/>
        <v>82.41</v>
      </c>
      <c r="K18" s="23">
        <v>5</v>
      </c>
      <c r="L18" s="10">
        <v>43.76</v>
      </c>
      <c r="M18" s="7"/>
      <c r="N18" s="8">
        <f t="shared" si="2"/>
        <v>43.76</v>
      </c>
      <c r="O18" s="23">
        <v>4</v>
      </c>
      <c r="P18" s="11">
        <f t="shared" si="3"/>
        <v>269.73</v>
      </c>
      <c r="Q18" s="21">
        <v>7</v>
      </c>
    </row>
    <row r="19" spans="1:17" x14ac:dyDescent="0.25">
      <c r="A19" s="6">
        <v>4</v>
      </c>
      <c r="B19" s="39" t="s">
        <v>15</v>
      </c>
      <c r="C19" s="7" t="s">
        <v>16</v>
      </c>
      <c r="D19" s="7">
        <v>24.92</v>
      </c>
      <c r="E19" s="7"/>
      <c r="F19" s="8">
        <f>SUM(D19:E19)</f>
        <v>24.92</v>
      </c>
      <c r="G19" s="23">
        <v>2</v>
      </c>
      <c r="H19" s="10">
        <v>38.520000000000003</v>
      </c>
      <c r="I19" s="7"/>
      <c r="J19" s="8">
        <f t="shared" si="0"/>
        <v>38.520000000000003</v>
      </c>
      <c r="K19" s="23">
        <v>1</v>
      </c>
      <c r="L19" s="10">
        <v>29.56</v>
      </c>
      <c r="M19" s="7">
        <v>10</v>
      </c>
      <c r="N19" s="8">
        <f>SUM(L19:M19)</f>
        <v>39.56</v>
      </c>
      <c r="O19" s="23">
        <v>2</v>
      </c>
      <c r="P19" s="11">
        <f>SUM(F19+J19+N19)</f>
        <v>103</v>
      </c>
      <c r="Q19" s="28">
        <v>1</v>
      </c>
    </row>
    <row r="20" spans="1:17" x14ac:dyDescent="0.25">
      <c r="A20" s="6">
        <v>5</v>
      </c>
      <c r="B20" s="39" t="s">
        <v>39</v>
      </c>
      <c r="C20" s="7" t="s">
        <v>40</v>
      </c>
      <c r="D20" s="7">
        <v>27.01</v>
      </c>
      <c r="E20" s="7"/>
      <c r="F20" s="8">
        <f t="shared" ref="F20:F22" si="8">SUM(D20:E20)</f>
        <v>27.01</v>
      </c>
      <c r="G20" s="23">
        <v>3</v>
      </c>
      <c r="H20" s="10">
        <v>65.150000000000006</v>
      </c>
      <c r="I20" s="7">
        <v>5</v>
      </c>
      <c r="J20" s="8">
        <f t="shared" si="0"/>
        <v>70.150000000000006</v>
      </c>
      <c r="K20" s="23">
        <v>4</v>
      </c>
      <c r="L20" s="10">
        <v>31.02</v>
      </c>
      <c r="M20" s="7">
        <v>5</v>
      </c>
      <c r="N20" s="8">
        <f t="shared" ref="N20:N22" si="9">SUM(L20:M20)</f>
        <v>36.019999999999996</v>
      </c>
      <c r="O20" s="23">
        <v>1</v>
      </c>
      <c r="P20" s="11">
        <f t="shared" ref="P20:P22" si="10">SUM(F20+J20+N20)</f>
        <v>133.18</v>
      </c>
      <c r="Q20" s="22">
        <v>4</v>
      </c>
    </row>
    <row r="21" spans="1:17" x14ac:dyDescent="0.25">
      <c r="A21" s="6">
        <v>6</v>
      </c>
      <c r="B21" s="39" t="s">
        <v>41</v>
      </c>
      <c r="C21" s="7" t="s">
        <v>42</v>
      </c>
      <c r="D21" s="7">
        <v>40.49</v>
      </c>
      <c r="E21" s="7"/>
      <c r="F21" s="8">
        <f t="shared" si="8"/>
        <v>40.49</v>
      </c>
      <c r="G21" s="23">
        <v>6</v>
      </c>
      <c r="H21" s="10">
        <v>94.52</v>
      </c>
      <c r="I21" s="7">
        <v>5</v>
      </c>
      <c r="J21" s="8">
        <f t="shared" si="0"/>
        <v>99.52</v>
      </c>
      <c r="K21" s="23">
        <v>7</v>
      </c>
      <c r="L21" s="10">
        <v>69.72</v>
      </c>
      <c r="M21" s="7">
        <v>15</v>
      </c>
      <c r="N21" s="8">
        <f t="shared" si="9"/>
        <v>84.72</v>
      </c>
      <c r="O21" s="23">
        <v>7</v>
      </c>
      <c r="P21" s="11">
        <f t="shared" si="10"/>
        <v>224.73</v>
      </c>
      <c r="Q21" s="22">
        <v>6</v>
      </c>
    </row>
    <row r="22" spans="1:17" x14ac:dyDescent="0.25">
      <c r="A22" s="6">
        <v>7</v>
      </c>
      <c r="B22" s="39" t="s">
        <v>21</v>
      </c>
      <c r="C22" s="7" t="s">
        <v>22</v>
      </c>
      <c r="D22" s="7">
        <v>24.42</v>
      </c>
      <c r="E22" s="7">
        <v>5</v>
      </c>
      <c r="F22" s="8">
        <f t="shared" si="8"/>
        <v>29.42</v>
      </c>
      <c r="G22" s="23">
        <v>5</v>
      </c>
      <c r="H22" s="10">
        <v>53.84</v>
      </c>
      <c r="I22" s="7">
        <v>5</v>
      </c>
      <c r="J22" s="8">
        <f t="shared" si="0"/>
        <v>58.84</v>
      </c>
      <c r="K22" s="23">
        <v>3</v>
      </c>
      <c r="L22" s="10">
        <v>41.21</v>
      </c>
      <c r="M22" s="7"/>
      <c r="N22" s="8">
        <f t="shared" si="9"/>
        <v>41.21</v>
      </c>
      <c r="O22" s="23">
        <v>3</v>
      </c>
      <c r="P22" s="11">
        <f t="shared" si="10"/>
        <v>129.47</v>
      </c>
      <c r="Q22" s="30">
        <v>3</v>
      </c>
    </row>
    <row r="23" spans="1:17" x14ac:dyDescent="0.25">
      <c r="A23" s="6"/>
      <c r="B23" s="13"/>
      <c r="C23" s="7"/>
      <c r="D23" s="7"/>
      <c r="E23" s="7"/>
      <c r="F23" s="8"/>
      <c r="G23" s="9"/>
      <c r="H23" s="10"/>
      <c r="I23" s="7"/>
      <c r="J23" s="8"/>
      <c r="K23" s="9"/>
      <c r="L23" s="10"/>
      <c r="M23" s="7"/>
      <c r="N23" s="8"/>
      <c r="O23" s="9"/>
      <c r="P23" s="11"/>
      <c r="Q23" s="7"/>
    </row>
    <row r="24" spans="1:17" x14ac:dyDescent="0.25">
      <c r="A24" s="6"/>
      <c r="B24" s="34" t="s">
        <v>45</v>
      </c>
      <c r="C24" s="7"/>
      <c r="D24" s="7"/>
      <c r="E24" s="7"/>
      <c r="F24" s="8"/>
      <c r="G24" s="9"/>
      <c r="H24" s="10"/>
      <c r="I24" s="7"/>
      <c r="J24" s="8"/>
      <c r="K24" s="9"/>
      <c r="L24" s="10"/>
      <c r="M24" s="7"/>
      <c r="N24" s="33"/>
      <c r="O24" s="9"/>
      <c r="P24" s="11"/>
      <c r="Q24" s="7"/>
    </row>
    <row r="25" spans="1:17" x14ac:dyDescent="0.25">
      <c r="A25" s="6">
        <v>1</v>
      </c>
      <c r="B25" s="36" t="s">
        <v>46</v>
      </c>
      <c r="C25" s="7" t="s">
        <v>47</v>
      </c>
      <c r="D25" s="7">
        <v>25.26</v>
      </c>
      <c r="E25" s="7"/>
      <c r="F25" s="8">
        <f t="shared" si="1"/>
        <v>25.26</v>
      </c>
      <c r="G25" s="23">
        <v>3</v>
      </c>
      <c r="H25" s="10">
        <v>60.65</v>
      </c>
      <c r="I25" s="7"/>
      <c r="J25" s="8">
        <f t="shared" si="0"/>
        <v>60.65</v>
      </c>
      <c r="K25" s="23">
        <v>7</v>
      </c>
      <c r="L25" s="10">
        <v>37.630000000000003</v>
      </c>
      <c r="M25" s="7"/>
      <c r="N25" s="14">
        <f>SUM(L25+M25)</f>
        <v>37.630000000000003</v>
      </c>
      <c r="O25" s="23">
        <v>6</v>
      </c>
      <c r="P25" s="11">
        <f>SUM(F25+J25+N25)</f>
        <v>123.53999999999999</v>
      </c>
      <c r="Q25" s="30">
        <v>3</v>
      </c>
    </row>
    <row r="26" spans="1:17" x14ac:dyDescent="0.25">
      <c r="A26" s="6">
        <v>2</v>
      </c>
      <c r="B26" s="36" t="s">
        <v>48</v>
      </c>
      <c r="C26" s="7" t="s">
        <v>49</v>
      </c>
      <c r="D26" s="7">
        <v>65.760000000000005</v>
      </c>
      <c r="E26" s="7"/>
      <c r="F26" s="8">
        <f t="shared" si="1"/>
        <v>65.760000000000005</v>
      </c>
      <c r="G26" s="23">
        <v>10</v>
      </c>
      <c r="H26" s="10">
        <v>61.11</v>
      </c>
      <c r="I26" s="7"/>
      <c r="J26" s="8">
        <f t="shared" si="0"/>
        <v>61.11</v>
      </c>
      <c r="K26" s="23">
        <v>8</v>
      </c>
      <c r="L26" s="10">
        <v>64.84</v>
      </c>
      <c r="M26" s="7"/>
      <c r="N26" s="8">
        <f>SUM(L26+M26)</f>
        <v>64.84</v>
      </c>
      <c r="O26" s="23" t="s">
        <v>72</v>
      </c>
      <c r="P26" s="11">
        <f t="shared" si="3"/>
        <v>191.71</v>
      </c>
      <c r="Q26" s="21">
        <v>14</v>
      </c>
    </row>
    <row r="27" spans="1:17" x14ac:dyDescent="0.25">
      <c r="A27" s="6">
        <v>3</v>
      </c>
      <c r="B27" s="36" t="s">
        <v>50</v>
      </c>
      <c r="C27" s="7" t="s">
        <v>51</v>
      </c>
      <c r="D27" s="7">
        <v>74.540000000000006</v>
      </c>
      <c r="E27" s="7"/>
      <c r="F27" s="8">
        <f t="shared" si="1"/>
        <v>74.540000000000006</v>
      </c>
      <c r="G27" s="23">
        <v>12</v>
      </c>
      <c r="H27" s="10">
        <v>85.62</v>
      </c>
      <c r="I27" s="7">
        <v>5</v>
      </c>
      <c r="J27" s="8">
        <f t="shared" si="0"/>
        <v>90.62</v>
      </c>
      <c r="K27" s="23">
        <v>11</v>
      </c>
      <c r="L27" s="10">
        <v>34.83</v>
      </c>
      <c r="M27" s="7">
        <v>5</v>
      </c>
      <c r="N27" s="8">
        <f>SUM(L27:M27)</f>
        <v>39.83</v>
      </c>
      <c r="O27" s="23">
        <v>7</v>
      </c>
      <c r="P27" s="11">
        <f t="shared" si="3"/>
        <v>204.99</v>
      </c>
      <c r="Q27" s="21">
        <v>10</v>
      </c>
    </row>
    <row r="28" spans="1:17" x14ac:dyDescent="0.25">
      <c r="A28" s="6">
        <v>4</v>
      </c>
      <c r="B28" s="36" t="s">
        <v>52</v>
      </c>
      <c r="C28" s="7" t="s">
        <v>53</v>
      </c>
      <c r="D28" s="7">
        <v>81.17</v>
      </c>
      <c r="E28" s="7"/>
      <c r="F28" s="8">
        <f t="shared" si="1"/>
        <v>81.17</v>
      </c>
      <c r="G28" s="23">
        <v>13</v>
      </c>
      <c r="H28" s="10">
        <v>88.11</v>
      </c>
      <c r="I28" s="7">
        <v>25</v>
      </c>
      <c r="J28" s="8">
        <f t="shared" si="0"/>
        <v>113.11</v>
      </c>
      <c r="K28" s="23">
        <v>13</v>
      </c>
      <c r="L28" s="10">
        <v>45.99</v>
      </c>
      <c r="M28" s="7">
        <v>35</v>
      </c>
      <c r="N28" s="8">
        <f>SUM(L28:M28)</f>
        <v>80.990000000000009</v>
      </c>
      <c r="O28" s="23">
        <v>12</v>
      </c>
      <c r="P28" s="11">
        <f t="shared" si="3"/>
        <v>275.27</v>
      </c>
      <c r="Q28" s="21">
        <v>12</v>
      </c>
    </row>
    <row r="29" spans="1:17" x14ac:dyDescent="0.25">
      <c r="A29" s="6">
        <v>5</v>
      </c>
      <c r="B29" s="36" t="s">
        <v>54</v>
      </c>
      <c r="C29" s="7" t="s">
        <v>55</v>
      </c>
      <c r="D29" s="7">
        <v>67.88</v>
      </c>
      <c r="E29" s="7"/>
      <c r="F29" s="8">
        <f t="shared" si="1"/>
        <v>67.88</v>
      </c>
      <c r="G29" s="23">
        <v>11</v>
      </c>
      <c r="H29" s="10">
        <v>55.17</v>
      </c>
      <c r="I29" s="7"/>
      <c r="J29" s="8">
        <f t="shared" si="0"/>
        <v>55.17</v>
      </c>
      <c r="K29" s="23">
        <v>3</v>
      </c>
      <c r="L29" s="10">
        <v>25.62</v>
      </c>
      <c r="M29" s="7">
        <v>5</v>
      </c>
      <c r="N29" s="8">
        <f t="shared" si="2"/>
        <v>30.62</v>
      </c>
      <c r="O29" s="23">
        <v>4</v>
      </c>
      <c r="P29" s="11">
        <f t="shared" si="3"/>
        <v>153.66999999999999</v>
      </c>
      <c r="Q29" s="21">
        <v>7</v>
      </c>
    </row>
    <row r="30" spans="1:17" x14ac:dyDescent="0.25">
      <c r="A30" s="6">
        <v>6</v>
      </c>
      <c r="B30" s="36" t="s">
        <v>56</v>
      </c>
      <c r="C30" s="7" t="s">
        <v>57</v>
      </c>
      <c r="D30" s="8">
        <v>93.2</v>
      </c>
      <c r="E30" s="7">
        <v>25</v>
      </c>
      <c r="F30" s="8">
        <f t="shared" si="1"/>
        <v>118.2</v>
      </c>
      <c r="G30" s="23">
        <v>14</v>
      </c>
      <c r="H30" s="10">
        <v>140.41999999999999</v>
      </c>
      <c r="I30" s="7"/>
      <c r="J30" s="8">
        <f t="shared" si="0"/>
        <v>140.41999999999999</v>
      </c>
      <c r="K30" s="23">
        <v>14</v>
      </c>
      <c r="L30" s="10">
        <v>47.13</v>
      </c>
      <c r="M30" s="7">
        <v>20</v>
      </c>
      <c r="N30" s="8">
        <f t="shared" si="2"/>
        <v>67.13</v>
      </c>
      <c r="O30" s="23">
        <v>11</v>
      </c>
      <c r="P30" s="11">
        <f t="shared" si="3"/>
        <v>325.75</v>
      </c>
      <c r="Q30" s="21">
        <v>13</v>
      </c>
    </row>
    <row r="31" spans="1:17" x14ac:dyDescent="0.25">
      <c r="A31" s="6">
        <v>7</v>
      </c>
      <c r="B31" s="36" t="s">
        <v>58</v>
      </c>
      <c r="C31" s="7" t="s">
        <v>59</v>
      </c>
      <c r="D31" s="8">
        <v>21.72</v>
      </c>
      <c r="E31" s="7"/>
      <c r="F31" s="8">
        <f t="shared" si="1"/>
        <v>21.72</v>
      </c>
      <c r="G31" s="23">
        <v>1</v>
      </c>
      <c r="H31" s="10">
        <v>37.43</v>
      </c>
      <c r="I31" s="7"/>
      <c r="J31" s="8">
        <f t="shared" si="0"/>
        <v>37.43</v>
      </c>
      <c r="K31" s="23">
        <v>1</v>
      </c>
      <c r="L31" s="10">
        <v>19.52</v>
      </c>
      <c r="M31" s="7">
        <v>5</v>
      </c>
      <c r="N31" s="8">
        <f t="shared" si="2"/>
        <v>24.52</v>
      </c>
      <c r="O31" s="23">
        <v>1</v>
      </c>
      <c r="P31" s="11">
        <f t="shared" si="3"/>
        <v>83.67</v>
      </c>
      <c r="Q31" s="28">
        <v>1</v>
      </c>
    </row>
    <row r="32" spans="1:17" x14ac:dyDescent="0.25">
      <c r="A32" s="6">
        <v>8</v>
      </c>
      <c r="B32" s="36" t="s">
        <v>62</v>
      </c>
      <c r="C32" s="7" t="s">
        <v>61</v>
      </c>
      <c r="D32" s="7">
        <v>27.4</v>
      </c>
      <c r="E32" s="7"/>
      <c r="F32" s="8">
        <f t="shared" si="1"/>
        <v>27.4</v>
      </c>
      <c r="G32" s="23">
        <v>5</v>
      </c>
      <c r="H32" s="10">
        <v>51.72</v>
      </c>
      <c r="I32" s="7">
        <v>5</v>
      </c>
      <c r="J32" s="8">
        <f t="shared" si="0"/>
        <v>56.72</v>
      </c>
      <c r="K32" s="23">
        <v>5</v>
      </c>
      <c r="L32" s="10">
        <v>28.79</v>
      </c>
      <c r="M32" s="7">
        <v>15</v>
      </c>
      <c r="N32" s="8">
        <f t="shared" si="2"/>
        <v>43.79</v>
      </c>
      <c r="O32" s="23">
        <v>8</v>
      </c>
      <c r="P32" s="11">
        <f t="shared" si="3"/>
        <v>127.91</v>
      </c>
      <c r="Q32" s="21">
        <v>4</v>
      </c>
    </row>
    <row r="33" spans="1:18" x14ac:dyDescent="0.25">
      <c r="A33" s="6">
        <v>9</v>
      </c>
      <c r="B33" s="36" t="s">
        <v>26</v>
      </c>
      <c r="C33" s="7" t="s">
        <v>60</v>
      </c>
      <c r="D33" s="7">
        <v>44.07</v>
      </c>
      <c r="E33" s="7"/>
      <c r="F33" s="8">
        <f t="shared" si="1"/>
        <v>44.07</v>
      </c>
      <c r="G33" s="23">
        <v>8</v>
      </c>
      <c r="H33" s="10">
        <v>58.17</v>
      </c>
      <c r="I33" s="7"/>
      <c r="J33" s="8">
        <f t="shared" si="0"/>
        <v>58.17</v>
      </c>
      <c r="K33" s="23">
        <v>6</v>
      </c>
      <c r="L33" s="10">
        <v>25.13</v>
      </c>
      <c r="M33" s="7">
        <v>5</v>
      </c>
      <c r="N33" s="8">
        <f t="shared" si="2"/>
        <v>30.13</v>
      </c>
      <c r="O33" s="23">
        <v>2</v>
      </c>
      <c r="P33" s="11">
        <f t="shared" si="3"/>
        <v>132.37</v>
      </c>
      <c r="Q33" s="21">
        <v>5</v>
      </c>
    </row>
    <row r="34" spans="1:18" x14ac:dyDescent="0.25">
      <c r="A34" s="6">
        <v>10</v>
      </c>
      <c r="B34" s="36" t="s">
        <v>63</v>
      </c>
      <c r="C34" s="7" t="s">
        <v>64</v>
      </c>
      <c r="D34" s="7">
        <v>25.09</v>
      </c>
      <c r="E34" s="7"/>
      <c r="F34" s="8">
        <f t="shared" si="1"/>
        <v>25.09</v>
      </c>
      <c r="G34" s="23">
        <v>2</v>
      </c>
      <c r="H34" s="10">
        <v>43.69</v>
      </c>
      <c r="I34" s="7"/>
      <c r="J34" s="8">
        <f t="shared" si="0"/>
        <v>43.69</v>
      </c>
      <c r="K34" s="23">
        <v>2</v>
      </c>
      <c r="L34" s="10">
        <v>25.59</v>
      </c>
      <c r="M34" s="7">
        <v>5</v>
      </c>
      <c r="N34" s="8">
        <f t="shared" si="2"/>
        <v>30.59</v>
      </c>
      <c r="O34" s="23">
        <v>3</v>
      </c>
      <c r="P34" s="11">
        <f t="shared" si="3"/>
        <v>99.37</v>
      </c>
      <c r="Q34" s="29">
        <v>2</v>
      </c>
    </row>
    <row r="35" spans="1:18" x14ac:dyDescent="0.25">
      <c r="A35" s="6">
        <v>11</v>
      </c>
      <c r="B35" s="36" t="s">
        <v>99</v>
      </c>
      <c r="C35" s="7" t="s">
        <v>65</v>
      </c>
      <c r="D35" s="7">
        <v>27.01</v>
      </c>
      <c r="E35" s="7"/>
      <c r="F35" s="8">
        <f t="shared" si="1"/>
        <v>27.01</v>
      </c>
      <c r="G35" s="23">
        <v>4</v>
      </c>
      <c r="H35" s="11">
        <v>90.9</v>
      </c>
      <c r="I35" s="7"/>
      <c r="J35" s="8">
        <f t="shared" si="0"/>
        <v>90.9</v>
      </c>
      <c r="K35" s="23">
        <v>12</v>
      </c>
      <c r="L35" s="11">
        <v>29</v>
      </c>
      <c r="M35" s="7">
        <v>15</v>
      </c>
      <c r="N35" s="8">
        <f t="shared" si="2"/>
        <v>44</v>
      </c>
      <c r="O35" s="23">
        <v>9</v>
      </c>
      <c r="P35" s="11">
        <f>SUM(F35+J35+N35+T36)+R35</f>
        <v>176.91000000000003</v>
      </c>
      <c r="Q35" s="21">
        <v>8</v>
      </c>
      <c r="R35" s="37">
        <v>15</v>
      </c>
    </row>
    <row r="36" spans="1:18" x14ac:dyDescent="0.25">
      <c r="A36" s="6">
        <v>12</v>
      </c>
      <c r="B36" s="36" t="s">
        <v>66</v>
      </c>
      <c r="C36" s="7" t="s">
        <v>67</v>
      </c>
      <c r="D36" s="8">
        <v>53.2</v>
      </c>
      <c r="E36" s="7"/>
      <c r="F36" s="8">
        <f t="shared" si="1"/>
        <v>53.2</v>
      </c>
      <c r="G36" s="23">
        <v>9</v>
      </c>
      <c r="H36" s="10">
        <v>89.59</v>
      </c>
      <c r="I36" s="7"/>
      <c r="J36" s="8">
        <f t="shared" si="0"/>
        <v>89.59</v>
      </c>
      <c r="K36" s="23">
        <v>10</v>
      </c>
      <c r="L36" s="10">
        <v>33.56</v>
      </c>
      <c r="M36" s="7">
        <v>30</v>
      </c>
      <c r="N36" s="8">
        <f t="shared" si="2"/>
        <v>63.56</v>
      </c>
      <c r="O36" s="23">
        <v>10</v>
      </c>
      <c r="P36" s="11">
        <f t="shared" si="3"/>
        <v>206.35000000000002</v>
      </c>
      <c r="Q36" s="21">
        <v>11</v>
      </c>
    </row>
    <row r="37" spans="1:18" x14ac:dyDescent="0.25">
      <c r="A37" s="6">
        <v>13</v>
      </c>
      <c r="B37" s="36" t="s">
        <v>68</v>
      </c>
      <c r="C37" s="7" t="s">
        <v>69</v>
      </c>
      <c r="D37" s="7">
        <v>31.52</v>
      </c>
      <c r="E37" s="7"/>
      <c r="F37" s="8">
        <f t="shared" si="1"/>
        <v>31.52</v>
      </c>
      <c r="G37" s="23">
        <v>7</v>
      </c>
      <c r="H37" s="11">
        <v>78.099999999999994</v>
      </c>
      <c r="I37" s="7"/>
      <c r="J37" s="8">
        <f t="shared" si="0"/>
        <v>78.099999999999994</v>
      </c>
      <c r="K37" s="23">
        <v>9</v>
      </c>
      <c r="L37" s="10">
        <v>26.11</v>
      </c>
      <c r="M37" s="7">
        <v>10</v>
      </c>
      <c r="N37" s="8">
        <f t="shared" si="2"/>
        <v>36.11</v>
      </c>
      <c r="O37" s="23">
        <v>5</v>
      </c>
      <c r="P37" s="11">
        <f t="shared" si="3"/>
        <v>145.72999999999999</v>
      </c>
      <c r="Q37" s="22">
        <v>6</v>
      </c>
    </row>
    <row r="38" spans="1:18" x14ac:dyDescent="0.25">
      <c r="A38" s="6">
        <v>14</v>
      </c>
      <c r="B38" s="36" t="s">
        <v>70</v>
      </c>
      <c r="C38" s="7" t="s">
        <v>71</v>
      </c>
      <c r="D38" s="7">
        <v>31.46</v>
      </c>
      <c r="E38" s="7"/>
      <c r="F38" s="8">
        <f t="shared" si="1"/>
        <v>31.46</v>
      </c>
      <c r="G38" s="23">
        <v>6</v>
      </c>
      <c r="H38" s="10">
        <v>55.72</v>
      </c>
      <c r="I38" s="7"/>
      <c r="J38" s="8">
        <f t="shared" si="0"/>
        <v>55.72</v>
      </c>
      <c r="K38" s="23">
        <v>4</v>
      </c>
      <c r="L38" s="11">
        <v>59.7</v>
      </c>
      <c r="M38" s="7">
        <v>45</v>
      </c>
      <c r="N38" s="8">
        <f t="shared" si="2"/>
        <v>104.7</v>
      </c>
      <c r="O38" s="23">
        <v>13</v>
      </c>
      <c r="P38" s="11">
        <f t="shared" si="3"/>
        <v>191.88</v>
      </c>
      <c r="Q38" s="22">
        <v>9</v>
      </c>
    </row>
    <row r="39" spans="1:18" x14ac:dyDescent="0.25">
      <c r="A39" s="6"/>
      <c r="B39" s="7"/>
      <c r="C39" s="7"/>
      <c r="D39" s="7"/>
      <c r="E39" s="7"/>
      <c r="F39" s="8"/>
      <c r="G39" s="9"/>
      <c r="H39" s="10"/>
      <c r="I39" s="7"/>
      <c r="J39" s="8"/>
      <c r="K39" s="9"/>
      <c r="L39" s="10"/>
      <c r="M39" s="7"/>
      <c r="N39" s="8"/>
      <c r="O39" s="9"/>
      <c r="P39" s="11"/>
      <c r="Q39" s="7"/>
    </row>
    <row r="40" spans="1:18" x14ac:dyDescent="0.25">
      <c r="A40" s="6"/>
      <c r="B40" s="32" t="s">
        <v>73</v>
      </c>
      <c r="C40" s="7"/>
      <c r="D40" s="7"/>
      <c r="E40" s="7"/>
      <c r="F40" s="8"/>
      <c r="G40" s="9"/>
      <c r="H40" s="10"/>
      <c r="I40" s="7"/>
      <c r="J40" s="8"/>
      <c r="K40" s="9"/>
      <c r="L40" s="10"/>
      <c r="M40" s="7"/>
      <c r="N40" s="8"/>
      <c r="O40" s="9"/>
      <c r="P40" s="11"/>
      <c r="Q40" s="7"/>
    </row>
    <row r="41" spans="1:18" x14ac:dyDescent="0.25">
      <c r="A41" s="6">
        <v>1</v>
      </c>
      <c r="B41" s="38" t="s">
        <v>80</v>
      </c>
      <c r="C41" s="7" t="s">
        <v>74</v>
      </c>
      <c r="D41" s="7">
        <v>44.15</v>
      </c>
      <c r="E41" s="7"/>
      <c r="F41" s="8">
        <f t="shared" si="1"/>
        <v>44.15</v>
      </c>
      <c r="G41" s="23">
        <v>7</v>
      </c>
      <c r="H41" s="10">
        <v>106.28</v>
      </c>
      <c r="I41" s="7"/>
      <c r="J41" s="8">
        <f t="shared" si="0"/>
        <v>106.28</v>
      </c>
      <c r="K41" s="23">
        <v>7</v>
      </c>
      <c r="L41" s="10">
        <v>51.82</v>
      </c>
      <c r="M41" s="7">
        <v>30</v>
      </c>
      <c r="N41" s="8">
        <f t="shared" si="2"/>
        <v>81.819999999999993</v>
      </c>
      <c r="O41" s="23">
        <v>7</v>
      </c>
      <c r="P41" s="11">
        <f t="shared" si="3"/>
        <v>232.25</v>
      </c>
      <c r="Q41" s="22">
        <v>7</v>
      </c>
    </row>
    <row r="42" spans="1:18" x14ac:dyDescent="0.25">
      <c r="A42" s="6">
        <v>2</v>
      </c>
      <c r="B42" s="38" t="s">
        <v>75</v>
      </c>
      <c r="C42" s="7" t="s">
        <v>14</v>
      </c>
      <c r="D42" s="7">
        <v>32.06</v>
      </c>
      <c r="E42" s="7"/>
      <c r="F42" s="8">
        <f t="shared" si="1"/>
        <v>32.06</v>
      </c>
      <c r="G42" s="23">
        <v>3</v>
      </c>
      <c r="H42" s="11">
        <v>56</v>
      </c>
      <c r="I42" s="7">
        <v>5</v>
      </c>
      <c r="J42" s="8">
        <f t="shared" si="0"/>
        <v>61</v>
      </c>
      <c r="K42" s="23">
        <v>2</v>
      </c>
      <c r="L42" s="10">
        <v>26.37</v>
      </c>
      <c r="M42" s="7">
        <v>10</v>
      </c>
      <c r="N42" s="8">
        <f t="shared" si="2"/>
        <v>36.370000000000005</v>
      </c>
      <c r="O42" s="23">
        <v>2</v>
      </c>
      <c r="P42" s="11">
        <f t="shared" si="3"/>
        <v>129.43</v>
      </c>
      <c r="Q42" s="29">
        <v>2</v>
      </c>
    </row>
    <row r="43" spans="1:18" x14ac:dyDescent="0.25">
      <c r="A43" s="6">
        <v>3</v>
      </c>
      <c r="B43" s="38" t="s">
        <v>76</v>
      </c>
      <c r="C43" s="7" t="s">
        <v>65</v>
      </c>
      <c r="D43" s="7">
        <v>34.049999999999997</v>
      </c>
      <c r="E43" s="7"/>
      <c r="F43" s="8">
        <f t="shared" si="1"/>
        <v>34.049999999999997</v>
      </c>
      <c r="G43" s="23">
        <v>4</v>
      </c>
      <c r="H43" s="10">
        <v>80.19</v>
      </c>
      <c r="I43" s="7"/>
      <c r="J43" s="8">
        <f t="shared" si="0"/>
        <v>80.19</v>
      </c>
      <c r="K43" s="23">
        <v>3</v>
      </c>
      <c r="L43" s="10">
        <v>37.840000000000003</v>
      </c>
      <c r="M43" s="7">
        <v>15</v>
      </c>
      <c r="N43" s="8">
        <f t="shared" si="2"/>
        <v>52.84</v>
      </c>
      <c r="O43" s="23">
        <v>5</v>
      </c>
      <c r="P43" s="11">
        <f t="shared" si="3"/>
        <v>167.07999999999998</v>
      </c>
      <c r="Q43" s="22">
        <v>4</v>
      </c>
    </row>
    <row r="44" spans="1:18" x14ac:dyDescent="0.25">
      <c r="A44" s="6">
        <v>4</v>
      </c>
      <c r="B44" s="38" t="s">
        <v>77</v>
      </c>
      <c r="C44" s="7" t="s">
        <v>78</v>
      </c>
      <c r="D44" s="7">
        <v>31.46</v>
      </c>
      <c r="E44" s="7"/>
      <c r="F44" s="8">
        <f t="shared" si="1"/>
        <v>31.46</v>
      </c>
      <c r="G44" s="23">
        <v>1</v>
      </c>
      <c r="H44" s="11">
        <v>57</v>
      </c>
      <c r="I44" s="7"/>
      <c r="J44" s="8">
        <f t="shared" si="0"/>
        <v>57</v>
      </c>
      <c r="K44" s="23">
        <v>1</v>
      </c>
      <c r="L44" s="11">
        <v>25.8</v>
      </c>
      <c r="M44" s="7">
        <v>10</v>
      </c>
      <c r="N44" s="8">
        <f t="shared" si="2"/>
        <v>35.799999999999997</v>
      </c>
      <c r="O44" s="23">
        <v>1</v>
      </c>
      <c r="P44" s="11">
        <f t="shared" si="3"/>
        <v>124.26</v>
      </c>
      <c r="Q44" s="28">
        <v>1</v>
      </c>
    </row>
    <row r="45" spans="1:18" x14ac:dyDescent="0.25">
      <c r="A45" s="6">
        <v>5</v>
      </c>
      <c r="B45" s="38" t="s">
        <v>79</v>
      </c>
      <c r="C45" s="7" t="s">
        <v>42</v>
      </c>
      <c r="D45" s="7">
        <v>34.19</v>
      </c>
      <c r="E45" s="7"/>
      <c r="F45" s="8">
        <f t="shared" si="1"/>
        <v>34.19</v>
      </c>
      <c r="G45" s="23">
        <v>5</v>
      </c>
      <c r="H45" s="10">
        <v>93.02</v>
      </c>
      <c r="I45" s="7"/>
      <c r="J45" s="8">
        <f t="shared" si="0"/>
        <v>93.02</v>
      </c>
      <c r="K45" s="23">
        <v>5</v>
      </c>
      <c r="L45" s="10">
        <v>51.98</v>
      </c>
      <c r="M45" s="7">
        <v>10</v>
      </c>
      <c r="N45" s="8">
        <f t="shared" si="2"/>
        <v>61.98</v>
      </c>
      <c r="O45" s="23">
        <v>6</v>
      </c>
      <c r="P45" s="11">
        <f t="shared" si="3"/>
        <v>189.19</v>
      </c>
      <c r="Q45" s="22">
        <v>6</v>
      </c>
    </row>
    <row r="46" spans="1:18" x14ac:dyDescent="0.25">
      <c r="A46" s="6">
        <v>6</v>
      </c>
      <c r="B46" s="38" t="s">
        <v>23</v>
      </c>
      <c r="C46" s="7" t="s">
        <v>24</v>
      </c>
      <c r="D46" s="7">
        <v>35.130000000000003</v>
      </c>
      <c r="E46" s="7">
        <v>5</v>
      </c>
      <c r="F46" s="8">
        <f t="shared" si="1"/>
        <v>40.130000000000003</v>
      </c>
      <c r="G46" s="23">
        <v>6</v>
      </c>
      <c r="H46" s="10">
        <v>89.32</v>
      </c>
      <c r="I46" s="7">
        <v>10</v>
      </c>
      <c r="J46" s="8">
        <f t="shared" si="0"/>
        <v>99.32</v>
      </c>
      <c r="K46" s="23">
        <v>6</v>
      </c>
      <c r="L46" s="10">
        <v>37.840000000000003</v>
      </c>
      <c r="M46" s="7">
        <v>10</v>
      </c>
      <c r="N46" s="8">
        <f t="shared" si="2"/>
        <v>47.84</v>
      </c>
      <c r="O46" s="23">
        <v>4</v>
      </c>
      <c r="P46" s="11">
        <f t="shared" si="3"/>
        <v>187.29</v>
      </c>
      <c r="Q46" s="22">
        <v>5</v>
      </c>
    </row>
    <row r="47" spans="1:18" x14ac:dyDescent="0.25">
      <c r="A47" s="6">
        <v>7</v>
      </c>
      <c r="B47" s="38" t="s">
        <v>80</v>
      </c>
      <c r="C47" s="7" t="s">
        <v>25</v>
      </c>
      <c r="D47" s="7">
        <v>31.75</v>
      </c>
      <c r="E47" s="7"/>
      <c r="F47" s="8">
        <f t="shared" si="1"/>
        <v>31.75</v>
      </c>
      <c r="G47" s="23">
        <v>2</v>
      </c>
      <c r="H47" s="11">
        <v>87.6</v>
      </c>
      <c r="I47" s="7"/>
      <c r="J47" s="8">
        <f t="shared" si="0"/>
        <v>87.6</v>
      </c>
      <c r="K47" s="23">
        <v>4</v>
      </c>
      <c r="L47" s="11">
        <v>35.299999999999997</v>
      </c>
      <c r="M47" s="7">
        <v>5</v>
      </c>
      <c r="N47" s="8">
        <f t="shared" si="2"/>
        <v>40.299999999999997</v>
      </c>
      <c r="O47" s="23">
        <v>3</v>
      </c>
      <c r="P47" s="11">
        <f t="shared" si="3"/>
        <v>159.64999999999998</v>
      </c>
      <c r="Q47" s="30">
        <v>3</v>
      </c>
    </row>
    <row r="48" spans="1:18" x14ac:dyDescent="0.25">
      <c r="A48" s="6"/>
      <c r="B48" s="7"/>
      <c r="C48" s="7"/>
      <c r="D48" s="7"/>
      <c r="E48" s="7"/>
      <c r="F48" s="8"/>
      <c r="G48" s="9"/>
      <c r="H48" s="10"/>
      <c r="I48" s="7"/>
      <c r="J48" s="8"/>
      <c r="K48" s="9"/>
      <c r="L48" s="10"/>
      <c r="M48" s="7"/>
      <c r="N48" s="8"/>
      <c r="O48" s="9"/>
      <c r="P48" s="11"/>
      <c r="Q48" s="7"/>
    </row>
    <row r="49" spans="1:17" ht="15.75" thickBot="1" x14ac:dyDescent="0.3">
      <c r="A49" s="6"/>
      <c r="B49" s="40"/>
      <c r="C49" s="40"/>
      <c r="D49" s="40"/>
      <c r="E49" s="40"/>
      <c r="F49" s="41"/>
      <c r="G49" s="42"/>
      <c r="H49" s="43"/>
      <c r="I49" s="40"/>
      <c r="J49" s="8"/>
      <c r="K49" s="9"/>
      <c r="L49" s="10"/>
      <c r="M49" s="7"/>
      <c r="N49" s="8"/>
      <c r="O49" s="9"/>
      <c r="P49" s="11"/>
      <c r="Q49" s="7"/>
    </row>
    <row r="50" spans="1:17" ht="15.75" thickBot="1" x14ac:dyDescent="0.3">
      <c r="A50" s="49"/>
      <c r="B50" s="50" t="s">
        <v>81</v>
      </c>
      <c r="C50" s="74" t="s">
        <v>85</v>
      </c>
      <c r="D50" s="75"/>
      <c r="E50" s="75"/>
      <c r="F50" s="75"/>
      <c r="G50" s="75"/>
      <c r="H50" s="75"/>
      <c r="I50" s="76"/>
      <c r="J50" s="11"/>
      <c r="K50" s="9"/>
      <c r="L50" s="10"/>
      <c r="M50" s="7"/>
      <c r="N50" s="8"/>
      <c r="O50" s="9"/>
      <c r="P50" s="11"/>
      <c r="Q50" s="7"/>
    </row>
    <row r="51" spans="1:17" ht="15.75" thickBot="1" x14ac:dyDescent="0.3">
      <c r="A51" s="6"/>
      <c r="B51" s="46"/>
      <c r="C51" s="46"/>
      <c r="D51" s="46"/>
      <c r="E51" s="46"/>
      <c r="F51" s="47"/>
      <c r="G51" s="48"/>
      <c r="H51" s="2"/>
      <c r="I51" s="3"/>
      <c r="J51" s="8"/>
      <c r="K51" s="9"/>
      <c r="L51" s="10"/>
      <c r="M51" s="7"/>
      <c r="N51" s="8"/>
      <c r="O51" s="9"/>
      <c r="P51" s="11"/>
      <c r="Q51" s="7"/>
    </row>
    <row r="52" spans="1:17" ht="15.75" thickBot="1" x14ac:dyDescent="0.3">
      <c r="A52" s="49"/>
      <c r="B52" s="50" t="s">
        <v>82</v>
      </c>
      <c r="C52" s="74" t="s">
        <v>84</v>
      </c>
      <c r="D52" s="75"/>
      <c r="E52" s="75"/>
      <c r="F52" s="75"/>
      <c r="G52" s="76"/>
      <c r="H52" s="10"/>
      <c r="I52" s="7"/>
      <c r="J52" s="8"/>
      <c r="K52" s="9"/>
      <c r="L52" s="10"/>
      <c r="M52" s="7"/>
      <c r="N52" s="8"/>
      <c r="O52" s="9"/>
      <c r="P52" s="11"/>
      <c r="Q52" s="7"/>
    </row>
    <row r="53" spans="1:17" ht="15.75" thickBot="1" x14ac:dyDescent="0.3">
      <c r="A53" s="6"/>
      <c r="B53" s="46"/>
      <c r="C53" s="46"/>
      <c r="D53" s="46"/>
      <c r="E53" s="46"/>
      <c r="F53" s="47"/>
      <c r="G53" s="48"/>
      <c r="H53" s="43"/>
      <c r="I53" s="40"/>
      <c r="J53" s="8"/>
      <c r="K53" s="9"/>
      <c r="L53" s="10"/>
      <c r="M53" s="7"/>
      <c r="N53" s="8"/>
      <c r="O53" s="9"/>
      <c r="P53" s="11"/>
      <c r="Q53" s="7"/>
    </row>
    <row r="54" spans="1:17" ht="15.75" thickBot="1" x14ac:dyDescent="0.3">
      <c r="A54" s="49"/>
      <c r="B54" s="50" t="s">
        <v>83</v>
      </c>
      <c r="C54" s="74" t="s">
        <v>86</v>
      </c>
      <c r="D54" s="75"/>
      <c r="E54" s="75"/>
      <c r="F54" s="75"/>
      <c r="G54" s="75"/>
      <c r="H54" s="75"/>
      <c r="I54" s="76"/>
      <c r="J54" s="11"/>
      <c r="K54" s="7"/>
      <c r="L54" s="10"/>
      <c r="M54" s="7"/>
      <c r="N54" s="8"/>
      <c r="O54" s="9"/>
      <c r="P54" s="11"/>
      <c r="Q54" s="7"/>
    </row>
    <row r="55" spans="1:17" x14ac:dyDescent="0.25">
      <c r="A55" s="6"/>
      <c r="B55" s="3"/>
      <c r="C55" s="3"/>
      <c r="D55" s="3"/>
      <c r="E55" s="3"/>
      <c r="F55" s="44"/>
      <c r="G55" s="45"/>
      <c r="H55" s="2"/>
      <c r="I55" s="3"/>
      <c r="J55" s="8"/>
      <c r="K55" s="9"/>
      <c r="L55" s="10"/>
      <c r="M55" s="7"/>
      <c r="N55" s="8"/>
      <c r="O55" s="9"/>
      <c r="P55" s="11"/>
      <c r="Q55" s="7"/>
    </row>
    <row r="56" spans="1:17" x14ac:dyDescent="0.25">
      <c r="A56" s="6"/>
      <c r="B56" s="7"/>
      <c r="C56" s="7"/>
      <c r="D56" s="7"/>
      <c r="E56" s="7"/>
      <c r="F56" s="8"/>
      <c r="G56" s="9"/>
      <c r="H56" s="10"/>
      <c r="I56" s="7"/>
      <c r="J56" s="8"/>
      <c r="K56" s="9"/>
      <c r="L56" s="10"/>
      <c r="M56" s="7"/>
      <c r="N56" s="8"/>
      <c r="O56" s="9"/>
      <c r="P56" s="11"/>
      <c r="Q56" s="7"/>
    </row>
    <row r="57" spans="1:17" x14ac:dyDescent="0.25">
      <c r="A57" s="6"/>
      <c r="B57" s="7"/>
      <c r="C57" s="7"/>
      <c r="D57" s="7"/>
      <c r="E57" s="7"/>
      <c r="F57" s="8"/>
      <c r="G57" s="9"/>
      <c r="H57" s="10"/>
      <c r="I57" s="7"/>
      <c r="J57" s="8"/>
      <c r="K57" s="9"/>
      <c r="L57" s="10"/>
      <c r="M57" s="7"/>
      <c r="N57" s="8"/>
      <c r="O57" s="9"/>
      <c r="P57" s="11"/>
      <c r="Q57" s="7"/>
    </row>
    <row r="58" spans="1:17" ht="15.75" thickBot="1" x14ac:dyDescent="0.3">
      <c r="A58" s="15"/>
      <c r="B58" s="7"/>
      <c r="C58" s="7"/>
      <c r="D58" s="7"/>
      <c r="E58" s="7"/>
      <c r="F58" s="8"/>
      <c r="G58" s="9"/>
      <c r="H58" s="10"/>
      <c r="I58" s="7"/>
      <c r="J58" s="8"/>
      <c r="K58" s="9"/>
      <c r="L58" s="10"/>
      <c r="M58" s="7"/>
      <c r="N58" s="8"/>
      <c r="O58" s="9"/>
      <c r="P58" s="11"/>
      <c r="Q58" s="7"/>
    </row>
    <row r="59" spans="1:17" ht="15.75" thickTop="1" x14ac:dyDescent="0.25"/>
  </sheetData>
  <mergeCells count="15"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C52:G52"/>
    <mergeCell ref="C54:I54"/>
    <mergeCell ref="C50:I5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F55" sqref="F55"/>
    </sheetView>
  </sheetViews>
  <sheetFormatPr defaultRowHeight="15" x14ac:dyDescent="0.25"/>
  <cols>
    <col min="1" max="1" width="5.140625" customWidth="1"/>
    <col min="2" max="2" width="21.5703125" customWidth="1"/>
    <col min="3" max="3" width="12.7109375" customWidth="1"/>
    <col min="4" max="4" width="3.5703125" customWidth="1"/>
    <col min="5" max="5" width="4.28515625" customWidth="1"/>
    <col min="6" max="6" width="6.28515625" customWidth="1"/>
    <col min="7" max="7" width="5.7109375" customWidth="1"/>
    <col min="8" max="8" width="5.85546875" customWidth="1"/>
    <col min="9" max="9" width="5" customWidth="1"/>
    <col min="10" max="10" width="6.7109375" customWidth="1"/>
    <col min="11" max="11" width="5.140625" customWidth="1"/>
    <col min="12" max="12" width="7.42578125" customWidth="1"/>
    <col min="13" max="13" width="4.140625" customWidth="1"/>
    <col min="14" max="14" width="6.7109375" customWidth="1"/>
    <col min="15" max="15" width="5.5703125" customWidth="1"/>
    <col min="16" max="17" width="6.28515625" customWidth="1"/>
    <col min="18" max="18" width="7.7109375" customWidth="1"/>
  </cols>
  <sheetData>
    <row r="1" spans="1:18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3" spans="1:18" x14ac:dyDescent="0.25">
      <c r="A3" s="78" t="s">
        <v>29</v>
      </c>
      <c r="B3" s="78"/>
      <c r="C3" s="78"/>
      <c r="D3" s="78"/>
      <c r="E3" s="78"/>
      <c r="F3" s="78"/>
      <c r="G3" s="78"/>
      <c r="L3" s="78" t="s">
        <v>30</v>
      </c>
      <c r="M3" s="78"/>
      <c r="N3" s="78"/>
      <c r="O3" s="78"/>
      <c r="P3" s="78"/>
      <c r="Q3" s="78"/>
      <c r="R3" s="78"/>
    </row>
    <row r="4" spans="1:18" ht="15.75" thickBot="1" x14ac:dyDescent="0.3">
      <c r="A4" s="1"/>
      <c r="B4" s="1"/>
      <c r="C4" s="105" t="s">
        <v>88</v>
      </c>
      <c r="D4" s="106"/>
      <c r="E4" s="106"/>
      <c r="F4" s="106"/>
      <c r="G4" s="106"/>
      <c r="H4" s="106"/>
      <c r="I4" s="106"/>
      <c r="J4" s="106"/>
      <c r="K4" s="106"/>
      <c r="L4" s="107"/>
      <c r="M4" s="1"/>
      <c r="N4" s="1"/>
      <c r="O4" s="1"/>
      <c r="P4" s="1"/>
      <c r="Q4" s="1"/>
      <c r="R4" s="1"/>
    </row>
    <row r="5" spans="1:18" ht="15.75" thickTop="1" x14ac:dyDescent="0.25">
      <c r="A5" s="79" t="s">
        <v>1</v>
      </c>
      <c r="B5" s="81" t="s">
        <v>2</v>
      </c>
      <c r="C5" s="81" t="s">
        <v>3</v>
      </c>
      <c r="D5" s="71" t="s">
        <v>4</v>
      </c>
      <c r="E5" s="71"/>
      <c r="F5" s="71"/>
      <c r="G5" s="72" t="s">
        <v>5</v>
      </c>
      <c r="H5" s="70" t="s">
        <v>6</v>
      </c>
      <c r="I5" s="71"/>
      <c r="J5" s="71"/>
      <c r="K5" s="72" t="s">
        <v>5</v>
      </c>
      <c r="L5" s="70" t="s">
        <v>7</v>
      </c>
      <c r="M5" s="71"/>
      <c r="N5" s="71"/>
      <c r="O5" s="72" t="s">
        <v>5</v>
      </c>
      <c r="P5" s="2"/>
      <c r="Q5" s="2"/>
      <c r="R5" s="3"/>
    </row>
    <row r="6" spans="1:18" ht="78.75" customHeight="1" x14ac:dyDescent="0.25">
      <c r="A6" s="80"/>
      <c r="B6" s="82"/>
      <c r="C6" s="82"/>
      <c r="D6" s="4" t="s">
        <v>8</v>
      </c>
      <c r="E6" s="4" t="s">
        <v>9</v>
      </c>
      <c r="F6" s="4" t="s">
        <v>10</v>
      </c>
      <c r="G6" s="73"/>
      <c r="H6" s="5" t="s">
        <v>8</v>
      </c>
      <c r="I6" s="4" t="s">
        <v>9</v>
      </c>
      <c r="J6" s="4" t="s">
        <v>10</v>
      </c>
      <c r="K6" s="73"/>
      <c r="L6" s="5" t="s">
        <v>8</v>
      </c>
      <c r="M6" s="4" t="s">
        <v>9</v>
      </c>
      <c r="N6" s="4" t="s">
        <v>10</v>
      </c>
      <c r="O6" s="73"/>
      <c r="P6" s="5" t="s">
        <v>11</v>
      </c>
      <c r="Q6" s="51" t="s">
        <v>87</v>
      </c>
      <c r="R6" s="4" t="s">
        <v>12</v>
      </c>
    </row>
    <row r="7" spans="1:18" ht="15.75" x14ac:dyDescent="0.25">
      <c r="A7" s="6"/>
      <c r="B7" s="108" t="s">
        <v>89</v>
      </c>
      <c r="C7" s="109"/>
      <c r="D7" s="110"/>
      <c r="E7" s="7"/>
      <c r="F7" s="8"/>
      <c r="G7" s="9"/>
      <c r="H7" s="10"/>
      <c r="I7" s="7"/>
      <c r="J7" s="8"/>
      <c r="K7" s="9"/>
      <c r="L7" s="10"/>
      <c r="M7" s="7"/>
      <c r="N7" s="8"/>
      <c r="O7" s="9"/>
      <c r="P7" s="11"/>
      <c r="Q7" s="11"/>
      <c r="R7" s="18"/>
    </row>
    <row r="8" spans="1:18" x14ac:dyDescent="0.25">
      <c r="A8" s="6">
        <v>1</v>
      </c>
      <c r="B8" s="19" t="s">
        <v>21</v>
      </c>
      <c r="C8" s="7" t="s">
        <v>22</v>
      </c>
      <c r="D8" s="7"/>
      <c r="F8" s="8">
        <v>29.42</v>
      </c>
      <c r="G8" s="9"/>
      <c r="H8" s="10"/>
      <c r="I8" s="7"/>
      <c r="J8" s="8">
        <v>58.84</v>
      </c>
      <c r="K8" s="9"/>
      <c r="L8" s="10"/>
      <c r="M8" s="7"/>
      <c r="N8" s="12">
        <v>41.21</v>
      </c>
      <c r="O8" s="9"/>
      <c r="P8" s="52">
        <f>SUM(F8+J8+N8)</f>
        <v>129.47</v>
      </c>
      <c r="Q8" s="93">
        <f>SUM(P8)+(P9)</f>
        <v>295.02</v>
      </c>
      <c r="R8" s="97">
        <v>3</v>
      </c>
    </row>
    <row r="9" spans="1:18" x14ac:dyDescent="0.25">
      <c r="A9" s="6">
        <v>2</v>
      </c>
      <c r="B9" s="19" t="s">
        <v>36</v>
      </c>
      <c r="C9" s="7" t="s">
        <v>37</v>
      </c>
      <c r="D9" s="7"/>
      <c r="E9" s="7"/>
      <c r="F9" s="8">
        <v>28.77</v>
      </c>
      <c r="G9" s="9"/>
      <c r="H9" s="10"/>
      <c r="I9" s="7"/>
      <c r="J9" s="8">
        <v>86.98</v>
      </c>
      <c r="K9" s="9"/>
      <c r="L9" s="10"/>
      <c r="M9" s="7"/>
      <c r="N9" s="8">
        <v>49.8</v>
      </c>
      <c r="O9" s="9"/>
      <c r="P9" s="52">
        <f t="shared" ref="P9:P38" si="0">SUM(F9+J9+N9)</f>
        <v>165.55</v>
      </c>
      <c r="Q9" s="111"/>
      <c r="R9" s="98"/>
    </row>
    <row r="10" spans="1:18" x14ac:dyDescent="0.25">
      <c r="A10" s="6">
        <v>3</v>
      </c>
      <c r="B10" s="19" t="s">
        <v>21</v>
      </c>
      <c r="C10" s="7" t="s">
        <v>38</v>
      </c>
      <c r="D10" s="7"/>
      <c r="E10" s="7"/>
      <c r="F10" s="8">
        <v>143.56</v>
      </c>
      <c r="G10" s="9"/>
      <c r="H10" s="10"/>
      <c r="I10" s="7"/>
      <c r="J10" s="8">
        <v>82.41</v>
      </c>
      <c r="K10" s="9"/>
      <c r="L10" s="10"/>
      <c r="M10" s="7"/>
      <c r="N10" s="8">
        <v>43.76</v>
      </c>
      <c r="O10" s="9"/>
      <c r="P10" s="11">
        <f t="shared" si="0"/>
        <v>269.73</v>
      </c>
      <c r="Q10" s="94"/>
      <c r="R10" s="99"/>
    </row>
    <row r="11" spans="1:18" x14ac:dyDescent="0.25">
      <c r="A11" s="6"/>
      <c r="B11" s="13"/>
      <c r="C11" s="7"/>
      <c r="D11" s="7"/>
      <c r="E11" s="7"/>
      <c r="F11" s="8"/>
      <c r="G11" s="9"/>
      <c r="H11" s="10"/>
      <c r="I11" s="7"/>
      <c r="J11" s="8"/>
      <c r="K11" s="9"/>
      <c r="L11" s="10"/>
      <c r="M11" s="7"/>
      <c r="N11" s="8"/>
      <c r="O11" s="9"/>
      <c r="P11" s="11"/>
      <c r="Q11" s="11"/>
      <c r="R11" s="13"/>
    </row>
    <row r="12" spans="1:18" x14ac:dyDescent="0.25">
      <c r="A12" s="6"/>
      <c r="B12" s="83" t="s">
        <v>90</v>
      </c>
      <c r="C12" s="84"/>
      <c r="D12" s="85"/>
      <c r="E12" s="7"/>
      <c r="F12" s="8"/>
      <c r="G12" s="9"/>
      <c r="H12" s="10"/>
      <c r="I12" s="7"/>
      <c r="J12" s="8"/>
      <c r="K12" s="9"/>
      <c r="L12" s="10"/>
      <c r="M12" s="7"/>
      <c r="N12" s="8"/>
      <c r="O12" s="9"/>
      <c r="P12" s="11"/>
      <c r="Q12" s="11"/>
      <c r="R12" s="7"/>
    </row>
    <row r="13" spans="1:18" x14ac:dyDescent="0.25">
      <c r="A13" s="6">
        <v>1</v>
      </c>
      <c r="B13" s="19" t="s">
        <v>19</v>
      </c>
      <c r="C13" s="7" t="s">
        <v>20</v>
      </c>
      <c r="D13" s="7"/>
      <c r="E13" s="7"/>
      <c r="F13" s="8">
        <v>22.89</v>
      </c>
      <c r="G13" s="9"/>
      <c r="H13" s="10"/>
      <c r="I13" s="7"/>
      <c r="J13" s="8">
        <v>40.130000000000003</v>
      </c>
      <c r="K13" s="9"/>
      <c r="L13" s="10"/>
      <c r="M13" s="7"/>
      <c r="N13" s="8">
        <v>52.85</v>
      </c>
      <c r="O13" s="9"/>
      <c r="P13" s="52">
        <f t="shared" si="0"/>
        <v>115.87</v>
      </c>
      <c r="Q13" s="86">
        <f>SUM(P13)+(P14)</f>
        <v>340.6</v>
      </c>
      <c r="R13" s="95">
        <v>5</v>
      </c>
    </row>
    <row r="14" spans="1:18" x14ac:dyDescent="0.25">
      <c r="A14" s="6">
        <v>2</v>
      </c>
      <c r="B14" s="19" t="s">
        <v>41</v>
      </c>
      <c r="C14" s="7" t="s">
        <v>42</v>
      </c>
      <c r="D14" s="7"/>
      <c r="E14" s="7"/>
      <c r="F14" s="8">
        <v>40.49</v>
      </c>
      <c r="G14" s="9"/>
      <c r="H14" s="10"/>
      <c r="I14" s="7"/>
      <c r="J14" s="8">
        <v>99.52</v>
      </c>
      <c r="K14" s="9"/>
      <c r="L14" s="10"/>
      <c r="M14" s="7"/>
      <c r="N14" s="8">
        <v>84.72</v>
      </c>
      <c r="O14" s="9"/>
      <c r="P14" s="52">
        <f t="shared" si="0"/>
        <v>224.73</v>
      </c>
      <c r="Q14" s="87"/>
      <c r="R14" s="96"/>
    </row>
    <row r="15" spans="1:18" x14ac:dyDescent="0.25">
      <c r="A15" s="6"/>
      <c r="B15" s="19"/>
      <c r="C15" s="7"/>
      <c r="D15" s="7"/>
      <c r="E15" s="7"/>
      <c r="F15" s="8"/>
      <c r="G15" s="9"/>
      <c r="H15" s="10"/>
      <c r="I15" s="7"/>
      <c r="J15" s="8"/>
      <c r="K15" s="9"/>
      <c r="L15" s="10"/>
      <c r="M15" s="7"/>
      <c r="N15" s="8"/>
      <c r="O15" s="9"/>
      <c r="P15" s="11"/>
      <c r="Q15" s="11"/>
      <c r="R15" s="18"/>
    </row>
    <row r="16" spans="1:18" x14ac:dyDescent="0.25">
      <c r="A16" s="6"/>
      <c r="B16" s="100" t="s">
        <v>91</v>
      </c>
      <c r="C16" s="101"/>
      <c r="D16" s="102"/>
      <c r="E16" s="7"/>
      <c r="F16" s="8"/>
      <c r="G16" s="9"/>
      <c r="H16" s="10"/>
      <c r="I16" s="7"/>
      <c r="J16" s="8"/>
      <c r="K16" s="9"/>
      <c r="L16" s="10"/>
      <c r="M16" s="7"/>
      <c r="N16" s="8"/>
      <c r="O16" s="9"/>
      <c r="P16" s="11"/>
      <c r="Q16" s="11"/>
      <c r="R16" s="19"/>
    </row>
    <row r="17" spans="1:18" x14ac:dyDescent="0.25">
      <c r="A17" s="6"/>
      <c r="B17" s="13"/>
      <c r="C17" s="7"/>
      <c r="D17" s="7"/>
      <c r="E17" s="7"/>
      <c r="F17" s="8"/>
      <c r="G17" s="9"/>
      <c r="H17" s="10"/>
      <c r="I17" s="7"/>
      <c r="J17" s="8"/>
      <c r="K17" s="9"/>
      <c r="L17" s="10"/>
      <c r="M17" s="7"/>
      <c r="N17" s="8"/>
      <c r="O17" s="9"/>
      <c r="P17" s="11"/>
      <c r="Q17" s="11"/>
      <c r="R17" s="19"/>
    </row>
    <row r="18" spans="1:18" x14ac:dyDescent="0.25">
      <c r="A18" s="6">
        <v>1</v>
      </c>
      <c r="B18" s="19" t="s">
        <v>15</v>
      </c>
      <c r="C18" s="7" t="s">
        <v>16</v>
      </c>
      <c r="D18" s="7"/>
      <c r="E18" s="7"/>
      <c r="F18" s="8">
        <v>24.92</v>
      </c>
      <c r="G18" s="9"/>
      <c r="H18" s="10"/>
      <c r="I18" s="7"/>
      <c r="J18" s="8">
        <v>38.520000000000003</v>
      </c>
      <c r="K18" s="9"/>
      <c r="L18" s="10"/>
      <c r="M18" s="7"/>
      <c r="N18" s="14">
        <v>39.56</v>
      </c>
      <c r="O18" s="9"/>
      <c r="P18" s="52">
        <f>SUM(F18+J18+N18)</f>
        <v>103</v>
      </c>
      <c r="Q18" s="93">
        <f>SUM(P18)+(P19)</f>
        <v>203.87</v>
      </c>
      <c r="R18" s="103">
        <v>1</v>
      </c>
    </row>
    <row r="19" spans="1:18" x14ac:dyDescent="0.25">
      <c r="A19" s="6">
        <v>2</v>
      </c>
      <c r="B19" s="19" t="s">
        <v>13</v>
      </c>
      <c r="C19" s="7" t="s">
        <v>14</v>
      </c>
      <c r="D19" s="7"/>
      <c r="E19" s="7"/>
      <c r="F19" s="8">
        <v>22.81</v>
      </c>
      <c r="G19" s="9"/>
      <c r="H19" s="10"/>
      <c r="I19" s="7"/>
      <c r="J19" s="8">
        <v>55.96</v>
      </c>
      <c r="K19" s="9"/>
      <c r="L19" s="10"/>
      <c r="M19" s="7"/>
      <c r="N19" s="8">
        <v>22.1</v>
      </c>
      <c r="O19" s="9"/>
      <c r="P19" s="52">
        <f t="shared" si="0"/>
        <v>100.87</v>
      </c>
      <c r="Q19" s="94"/>
      <c r="R19" s="104"/>
    </row>
    <row r="20" spans="1:18" x14ac:dyDescent="0.25">
      <c r="A20" s="6"/>
      <c r="B20" s="19"/>
      <c r="C20" s="7"/>
      <c r="D20" s="7"/>
      <c r="E20" s="7"/>
      <c r="F20" s="8"/>
      <c r="G20" s="9"/>
      <c r="H20" s="10"/>
      <c r="I20" s="7"/>
      <c r="J20" s="8"/>
      <c r="K20" s="9"/>
      <c r="L20" s="10"/>
      <c r="M20" s="7"/>
      <c r="N20" s="8"/>
      <c r="O20" s="9"/>
      <c r="P20" s="11"/>
      <c r="Q20" s="11"/>
      <c r="R20" s="19"/>
    </row>
    <row r="21" spans="1:18" x14ac:dyDescent="0.25">
      <c r="A21" s="6"/>
      <c r="B21" s="90" t="s">
        <v>92</v>
      </c>
      <c r="C21" s="91"/>
      <c r="D21" s="92"/>
      <c r="E21" s="7"/>
      <c r="F21" s="8"/>
      <c r="G21" s="9"/>
      <c r="H21" s="10"/>
      <c r="I21" s="7"/>
      <c r="J21" s="8"/>
      <c r="K21" s="9"/>
      <c r="L21" s="10"/>
      <c r="M21" s="7"/>
      <c r="N21" s="8"/>
      <c r="O21" s="9"/>
      <c r="P21" s="11"/>
      <c r="Q21" s="11"/>
      <c r="R21" s="19"/>
    </row>
    <row r="22" spans="1:18" x14ac:dyDescent="0.25">
      <c r="A22" s="6"/>
      <c r="B22" s="19"/>
      <c r="C22" s="7"/>
      <c r="D22" s="7"/>
      <c r="E22" s="7"/>
      <c r="F22" s="8"/>
      <c r="G22" s="9"/>
      <c r="H22" s="10"/>
      <c r="I22" s="7"/>
      <c r="J22" s="8"/>
      <c r="K22" s="9"/>
      <c r="L22" s="10"/>
      <c r="M22" s="7"/>
      <c r="N22" s="8"/>
      <c r="O22" s="9"/>
      <c r="P22" s="11"/>
      <c r="Q22" s="11"/>
      <c r="R22" s="18"/>
    </row>
    <row r="23" spans="1:18" x14ac:dyDescent="0.25">
      <c r="A23" s="6">
        <v>1</v>
      </c>
      <c r="B23" s="19" t="s">
        <v>39</v>
      </c>
      <c r="C23" s="7" t="s">
        <v>40</v>
      </c>
      <c r="D23" s="7"/>
      <c r="E23" s="7"/>
      <c r="F23" s="8">
        <v>27.01</v>
      </c>
      <c r="G23" s="9"/>
      <c r="H23" s="10"/>
      <c r="I23" s="7"/>
      <c r="J23" s="8">
        <v>70.150000000000006</v>
      </c>
      <c r="K23" s="9"/>
      <c r="L23" s="10"/>
      <c r="M23" s="7"/>
      <c r="N23" s="8">
        <v>36.020000000000003</v>
      </c>
      <c r="O23" s="9"/>
      <c r="P23" s="52">
        <f t="shared" si="0"/>
        <v>133.18</v>
      </c>
      <c r="Q23" s="93">
        <f>SUM(P23)+(P24)</f>
        <v>341.97</v>
      </c>
      <c r="R23" s="95">
        <v>6</v>
      </c>
    </row>
    <row r="24" spans="1:18" x14ac:dyDescent="0.25">
      <c r="A24" s="6">
        <v>2</v>
      </c>
      <c r="B24" s="19" t="s">
        <v>17</v>
      </c>
      <c r="C24" s="7" t="s">
        <v>18</v>
      </c>
      <c r="D24" s="7"/>
      <c r="E24" s="7"/>
      <c r="F24" s="8">
        <v>27.74</v>
      </c>
      <c r="G24" s="9"/>
      <c r="H24" s="10"/>
      <c r="I24" s="7"/>
      <c r="J24" s="8">
        <v>126.15</v>
      </c>
      <c r="K24" s="9"/>
      <c r="L24" s="10"/>
      <c r="M24" s="7"/>
      <c r="N24" s="8">
        <v>54.9</v>
      </c>
      <c r="O24" s="9"/>
      <c r="P24" s="52">
        <f t="shared" si="0"/>
        <v>208.79000000000002</v>
      </c>
      <c r="Q24" s="94"/>
      <c r="R24" s="96"/>
    </row>
    <row r="25" spans="1:18" ht="19.5" customHeight="1" x14ac:dyDescent="0.25">
      <c r="A25" s="6"/>
      <c r="B25" s="19"/>
      <c r="C25" s="7"/>
      <c r="D25" s="7"/>
      <c r="E25" s="7"/>
      <c r="F25" s="8"/>
      <c r="G25" s="9"/>
      <c r="H25" s="10"/>
      <c r="I25" s="7"/>
      <c r="J25" s="8"/>
      <c r="K25" s="9"/>
      <c r="L25" s="10"/>
      <c r="M25" s="7"/>
      <c r="N25" s="8"/>
      <c r="O25" s="9"/>
      <c r="P25" s="55"/>
      <c r="Q25" s="54"/>
      <c r="R25" s="63"/>
    </row>
    <row r="26" spans="1:18" ht="19.5" customHeight="1" x14ac:dyDescent="0.25">
      <c r="A26" s="6"/>
      <c r="B26" s="19"/>
      <c r="C26" s="7"/>
      <c r="D26" s="7"/>
      <c r="E26" s="7"/>
      <c r="F26" s="8"/>
      <c r="G26" s="9"/>
      <c r="H26" s="10"/>
      <c r="I26" s="7"/>
      <c r="J26" s="8"/>
      <c r="K26" s="9"/>
      <c r="L26" s="10"/>
      <c r="M26" s="7"/>
      <c r="N26" s="8"/>
      <c r="O26" s="9"/>
      <c r="P26" s="55"/>
      <c r="Q26" s="54"/>
      <c r="R26" s="63"/>
    </row>
    <row r="27" spans="1:18" ht="19.5" customHeight="1" x14ac:dyDescent="0.25">
      <c r="A27" s="6"/>
      <c r="B27" s="19"/>
      <c r="C27" s="7"/>
      <c r="D27" s="7"/>
      <c r="E27" s="7"/>
      <c r="F27" s="8"/>
      <c r="G27" s="9"/>
      <c r="H27" s="10"/>
      <c r="I27" s="7"/>
      <c r="J27" s="8"/>
      <c r="K27" s="9"/>
      <c r="L27" s="10"/>
      <c r="M27" s="7"/>
      <c r="N27" s="8"/>
      <c r="O27" s="9"/>
      <c r="P27" s="55"/>
      <c r="Q27" s="54"/>
      <c r="R27" s="63"/>
    </row>
    <row r="28" spans="1:18" ht="16.5" customHeight="1" x14ac:dyDescent="0.25">
      <c r="A28" s="6"/>
      <c r="B28" s="19"/>
      <c r="C28" s="7"/>
      <c r="D28" s="7"/>
      <c r="E28" s="7"/>
      <c r="F28" s="8"/>
      <c r="G28" s="9"/>
      <c r="H28" s="10"/>
      <c r="I28" s="7"/>
      <c r="J28" s="8"/>
      <c r="K28" s="9"/>
      <c r="L28" s="10"/>
      <c r="M28" s="7"/>
      <c r="N28" s="8"/>
      <c r="O28" s="9"/>
      <c r="P28" s="55"/>
      <c r="Q28" s="54"/>
      <c r="R28" s="63"/>
    </row>
    <row r="29" spans="1:18" x14ac:dyDescent="0.25">
      <c r="A29" s="6"/>
      <c r="B29" s="19"/>
      <c r="C29" s="7"/>
      <c r="D29" s="7"/>
      <c r="E29" s="7"/>
      <c r="F29" s="8"/>
      <c r="G29" s="9"/>
      <c r="H29" s="10"/>
      <c r="I29" s="7"/>
      <c r="J29" s="8"/>
      <c r="K29" s="9"/>
      <c r="L29" s="10"/>
      <c r="M29" s="7"/>
      <c r="N29" s="8"/>
      <c r="O29" s="9"/>
      <c r="P29" s="11"/>
      <c r="Q29" s="11"/>
      <c r="R29" s="19"/>
    </row>
    <row r="30" spans="1:18" x14ac:dyDescent="0.25">
      <c r="A30" s="6"/>
      <c r="B30" s="90" t="s">
        <v>93</v>
      </c>
      <c r="C30" s="91"/>
      <c r="D30" s="92"/>
      <c r="E30" s="7"/>
      <c r="F30" s="8"/>
      <c r="G30" s="9"/>
      <c r="H30" s="10"/>
      <c r="I30" s="7"/>
      <c r="J30" s="8"/>
      <c r="K30" s="9"/>
      <c r="L30" s="10"/>
      <c r="M30" s="7"/>
      <c r="N30" s="8"/>
      <c r="O30" s="9"/>
      <c r="P30" s="11"/>
      <c r="Q30" s="11"/>
      <c r="R30" s="19"/>
    </row>
    <row r="31" spans="1:18" x14ac:dyDescent="0.25">
      <c r="A31" s="6"/>
      <c r="B31" s="19"/>
      <c r="C31" s="7"/>
      <c r="D31" s="7"/>
      <c r="E31" s="7"/>
      <c r="F31" s="8"/>
      <c r="G31" s="9"/>
      <c r="H31" s="10"/>
      <c r="I31" s="7"/>
      <c r="J31" s="8"/>
      <c r="K31" s="9"/>
      <c r="L31" s="10"/>
      <c r="M31" s="7"/>
      <c r="N31" s="8"/>
      <c r="O31" s="9"/>
      <c r="P31" s="11"/>
      <c r="Q31" s="11"/>
      <c r="R31" s="19"/>
    </row>
    <row r="32" spans="1:18" x14ac:dyDescent="0.25">
      <c r="A32" s="6">
        <v>1</v>
      </c>
      <c r="B32" s="19" t="s">
        <v>27</v>
      </c>
      <c r="C32" s="7" t="s">
        <v>28</v>
      </c>
      <c r="D32" s="7"/>
      <c r="E32" s="7"/>
      <c r="F32" s="8">
        <v>25.5</v>
      </c>
      <c r="G32" s="9"/>
      <c r="H32" s="10"/>
      <c r="I32" s="7"/>
      <c r="J32" s="8">
        <v>80.12</v>
      </c>
      <c r="K32" s="9"/>
      <c r="L32" s="10"/>
      <c r="M32" s="7"/>
      <c r="N32" s="8">
        <v>56.15</v>
      </c>
      <c r="O32" s="9"/>
      <c r="P32" s="52">
        <f t="shared" si="0"/>
        <v>161.77000000000001</v>
      </c>
      <c r="Q32" s="86">
        <f>SUM(P32)+(P33)</f>
        <v>326.45000000000005</v>
      </c>
      <c r="R32" s="95">
        <v>4</v>
      </c>
    </row>
    <row r="33" spans="1:18" x14ac:dyDescent="0.25">
      <c r="A33" s="6">
        <v>2</v>
      </c>
      <c r="B33" s="19" t="s">
        <v>31</v>
      </c>
      <c r="C33" s="7" t="s">
        <v>32</v>
      </c>
      <c r="D33" s="7"/>
      <c r="E33" s="7"/>
      <c r="F33" s="8">
        <v>27.73</v>
      </c>
      <c r="G33" s="9"/>
      <c r="H33" s="10"/>
      <c r="I33" s="7"/>
      <c r="J33" s="8">
        <v>93.09</v>
      </c>
      <c r="K33" s="9"/>
      <c r="L33" s="10"/>
      <c r="M33" s="7"/>
      <c r="N33" s="8">
        <v>43.86</v>
      </c>
      <c r="O33" s="9"/>
      <c r="P33" s="52">
        <f t="shared" si="0"/>
        <v>164.68</v>
      </c>
      <c r="Q33" s="87"/>
      <c r="R33" s="96"/>
    </row>
    <row r="34" spans="1:18" x14ac:dyDescent="0.25">
      <c r="A34" s="6"/>
      <c r="B34" s="7"/>
      <c r="C34" s="7"/>
      <c r="D34" s="7"/>
      <c r="E34" s="7"/>
      <c r="F34" s="8"/>
      <c r="G34" s="9"/>
      <c r="H34" s="10"/>
      <c r="I34" s="7"/>
      <c r="J34" s="8"/>
      <c r="K34" s="9"/>
      <c r="L34" s="10"/>
      <c r="M34" s="7"/>
      <c r="N34" s="8"/>
      <c r="O34" s="9"/>
      <c r="P34" s="11"/>
      <c r="Q34" s="11"/>
      <c r="R34" s="19"/>
    </row>
    <row r="35" spans="1:18" x14ac:dyDescent="0.25">
      <c r="A35" s="6"/>
      <c r="B35" s="83" t="s">
        <v>94</v>
      </c>
      <c r="C35" s="84"/>
      <c r="D35" s="85"/>
      <c r="E35" s="7"/>
      <c r="F35" s="8"/>
      <c r="G35" s="9"/>
      <c r="H35" s="10"/>
      <c r="I35" s="7"/>
      <c r="J35" s="8"/>
      <c r="K35" s="9"/>
      <c r="L35" s="10"/>
      <c r="M35" s="7"/>
      <c r="N35" s="8"/>
      <c r="O35" s="9"/>
      <c r="P35" s="11"/>
      <c r="Q35" s="11"/>
      <c r="R35" s="7"/>
    </row>
    <row r="36" spans="1:18" x14ac:dyDescent="0.25">
      <c r="A36" s="6"/>
      <c r="B36" s="7"/>
      <c r="C36" s="7"/>
      <c r="D36" s="7"/>
      <c r="E36" s="7"/>
      <c r="F36" s="8"/>
      <c r="G36" s="9"/>
      <c r="H36" s="10"/>
      <c r="I36" s="7"/>
      <c r="J36" s="8"/>
      <c r="K36" s="9"/>
      <c r="L36" s="10"/>
      <c r="M36" s="7"/>
      <c r="N36" s="8"/>
      <c r="O36" s="9"/>
      <c r="P36" s="11"/>
      <c r="Q36" s="11"/>
      <c r="R36" s="7"/>
    </row>
    <row r="37" spans="1:18" x14ac:dyDescent="0.25">
      <c r="A37" s="6">
        <v>1</v>
      </c>
      <c r="B37" s="7" t="s">
        <v>33</v>
      </c>
      <c r="C37" s="7" t="s">
        <v>34</v>
      </c>
      <c r="D37" s="7"/>
      <c r="E37" s="7"/>
      <c r="F37" s="8">
        <v>31.71</v>
      </c>
      <c r="G37" s="9"/>
      <c r="H37" s="10"/>
      <c r="I37" s="7"/>
      <c r="J37" s="8">
        <v>46.24</v>
      </c>
      <c r="K37" s="9"/>
      <c r="L37" s="10"/>
      <c r="M37" s="7"/>
      <c r="N37" s="8">
        <v>32.31</v>
      </c>
      <c r="O37" s="9"/>
      <c r="P37" s="52">
        <f t="shared" si="0"/>
        <v>110.26</v>
      </c>
      <c r="Q37" s="86">
        <f>SUM(P37)+(P38)</f>
        <v>216.09</v>
      </c>
      <c r="R37" s="88">
        <v>2</v>
      </c>
    </row>
    <row r="38" spans="1:18" x14ac:dyDescent="0.25">
      <c r="A38" s="6">
        <v>2</v>
      </c>
      <c r="B38" s="7" t="s">
        <v>33</v>
      </c>
      <c r="C38" s="7" t="s">
        <v>35</v>
      </c>
      <c r="D38" s="7"/>
      <c r="E38" s="7"/>
      <c r="F38" s="8">
        <v>25.19</v>
      </c>
      <c r="G38" s="9"/>
      <c r="H38" s="10"/>
      <c r="I38" s="7"/>
      <c r="J38" s="8">
        <v>49.23</v>
      </c>
      <c r="K38" s="9"/>
      <c r="L38" s="10"/>
      <c r="M38" s="7"/>
      <c r="N38" s="8">
        <v>31.41</v>
      </c>
      <c r="O38" s="9"/>
      <c r="P38" s="52">
        <f t="shared" si="0"/>
        <v>105.83</v>
      </c>
      <c r="Q38" s="87"/>
      <c r="R38" s="89"/>
    </row>
    <row r="39" spans="1:18" x14ac:dyDescent="0.25">
      <c r="A39" s="6"/>
      <c r="B39" s="7"/>
      <c r="C39" s="7"/>
      <c r="D39" s="7"/>
      <c r="E39" s="7"/>
      <c r="F39" s="8"/>
      <c r="G39" s="9"/>
      <c r="H39" s="10"/>
      <c r="I39" s="7"/>
      <c r="J39" s="8"/>
      <c r="K39" s="9"/>
      <c r="L39" s="10"/>
      <c r="M39" s="7"/>
      <c r="N39" s="8"/>
      <c r="O39" s="9"/>
      <c r="P39" s="11"/>
      <c r="Q39" s="53"/>
      <c r="R39" s="7"/>
    </row>
    <row r="40" spans="1:18" x14ac:dyDescent="0.25">
      <c r="A40" s="6"/>
      <c r="B40" s="7"/>
      <c r="C40" s="7"/>
      <c r="D40" s="7"/>
      <c r="E40" s="7"/>
      <c r="F40" s="8"/>
      <c r="G40" s="9"/>
      <c r="H40" s="10"/>
      <c r="I40" s="7"/>
      <c r="J40" s="8"/>
      <c r="K40" s="9"/>
      <c r="L40" s="10"/>
      <c r="M40" s="7"/>
      <c r="N40" s="8"/>
      <c r="O40" s="9"/>
      <c r="P40" s="11"/>
      <c r="Q40" s="11"/>
      <c r="R40" s="7"/>
    </row>
    <row r="41" spans="1:18" x14ac:dyDescent="0.25">
      <c r="A41" s="6"/>
      <c r="B41" s="7"/>
      <c r="C41" s="7"/>
      <c r="D41" s="7"/>
      <c r="E41" s="7"/>
      <c r="F41" s="8"/>
      <c r="G41" s="9"/>
      <c r="H41" s="10"/>
      <c r="I41" s="7"/>
      <c r="J41" s="8"/>
      <c r="K41" s="9"/>
      <c r="L41" s="10"/>
      <c r="M41" s="7"/>
      <c r="N41" s="8"/>
      <c r="O41" s="9"/>
      <c r="P41" s="11"/>
      <c r="Q41" s="11"/>
      <c r="R41" s="7"/>
    </row>
    <row r="42" spans="1:18" x14ac:dyDescent="0.25">
      <c r="A42" s="6"/>
      <c r="B42" s="7"/>
      <c r="C42" s="7"/>
      <c r="D42" s="7"/>
      <c r="E42" s="7"/>
      <c r="F42" s="8"/>
      <c r="G42" s="9"/>
      <c r="H42" s="10"/>
      <c r="I42" s="7"/>
      <c r="J42" s="8"/>
      <c r="K42" s="9"/>
      <c r="L42" s="10"/>
      <c r="M42" s="7"/>
      <c r="N42" s="8"/>
      <c r="O42" s="9"/>
      <c r="P42" s="11"/>
      <c r="Q42" s="11"/>
      <c r="R42" s="7"/>
    </row>
    <row r="43" spans="1:18" x14ac:dyDescent="0.25">
      <c r="A43" s="6"/>
      <c r="B43" s="7"/>
      <c r="C43" s="7"/>
      <c r="D43" s="7"/>
      <c r="E43" s="7"/>
      <c r="F43" s="8"/>
      <c r="G43" s="9"/>
      <c r="H43" s="10"/>
      <c r="I43" s="7"/>
      <c r="J43" s="8"/>
      <c r="K43" s="9"/>
      <c r="L43" s="10"/>
      <c r="M43" s="7"/>
      <c r="N43" s="8"/>
      <c r="O43" s="9"/>
      <c r="P43" s="11"/>
      <c r="Q43" s="11"/>
      <c r="R43" s="7"/>
    </row>
    <row r="44" spans="1:18" x14ac:dyDescent="0.25">
      <c r="A44" s="6"/>
      <c r="B44" s="7"/>
      <c r="C44" s="7"/>
      <c r="D44" s="7"/>
      <c r="E44" s="7"/>
      <c r="F44" s="8"/>
      <c r="G44" s="9"/>
      <c r="H44" s="10"/>
      <c r="I44" s="7"/>
      <c r="J44" s="8"/>
      <c r="K44" s="9"/>
      <c r="L44" s="10"/>
      <c r="M44" s="7"/>
      <c r="N44" s="8"/>
      <c r="O44" s="9"/>
      <c r="P44" s="11"/>
      <c r="Q44" s="11"/>
      <c r="R44" s="7"/>
    </row>
    <row r="45" spans="1:18" x14ac:dyDescent="0.25">
      <c r="A45" s="6"/>
      <c r="B45" s="7"/>
      <c r="C45" s="7"/>
      <c r="D45" s="7"/>
      <c r="E45" s="7"/>
      <c r="F45" s="8"/>
      <c r="G45" s="9"/>
      <c r="H45" s="10"/>
      <c r="I45" s="7"/>
      <c r="J45" s="8"/>
      <c r="K45" s="9"/>
      <c r="L45" s="10"/>
      <c r="M45" s="7"/>
      <c r="N45" s="8"/>
      <c r="O45" s="9"/>
      <c r="P45" s="11"/>
      <c r="Q45" s="11"/>
      <c r="R45" s="7"/>
    </row>
    <row r="46" spans="1:18" x14ac:dyDescent="0.25">
      <c r="A46" s="6"/>
      <c r="B46" s="7"/>
      <c r="C46" s="7"/>
      <c r="D46" s="7"/>
      <c r="E46" s="7"/>
      <c r="F46" s="8"/>
      <c r="G46" s="9"/>
      <c r="H46" s="10"/>
      <c r="I46" s="7"/>
      <c r="J46" s="8"/>
      <c r="K46" s="9"/>
      <c r="L46" s="10"/>
      <c r="M46" s="7"/>
      <c r="N46" s="8"/>
      <c r="O46" s="9"/>
      <c r="P46" s="11"/>
      <c r="Q46" s="11"/>
      <c r="R46" s="7"/>
    </row>
    <row r="47" spans="1:18" x14ac:dyDescent="0.25">
      <c r="A47" s="6"/>
      <c r="B47" s="7"/>
      <c r="C47" s="7"/>
      <c r="D47" s="7"/>
      <c r="E47" s="7"/>
      <c r="F47" s="8"/>
      <c r="G47" s="9"/>
      <c r="H47" s="10"/>
      <c r="I47" s="7"/>
      <c r="J47" s="8"/>
      <c r="K47" s="9"/>
      <c r="L47" s="10"/>
      <c r="M47" s="7"/>
      <c r="N47" s="8"/>
      <c r="O47" s="9"/>
      <c r="P47" s="11"/>
      <c r="Q47" s="11"/>
      <c r="R47" s="7"/>
    </row>
    <row r="48" spans="1:18" x14ac:dyDescent="0.25">
      <c r="A48" s="6"/>
      <c r="B48" s="7"/>
      <c r="C48" s="7"/>
      <c r="D48" s="7"/>
      <c r="E48" s="7"/>
      <c r="F48" s="8"/>
      <c r="G48" s="9"/>
      <c r="H48" s="10"/>
      <c r="I48" s="7"/>
      <c r="J48" s="8"/>
      <c r="K48" s="9"/>
      <c r="L48" s="10"/>
      <c r="M48" s="7"/>
      <c r="N48" s="8"/>
      <c r="O48" s="9"/>
      <c r="P48" s="11"/>
      <c r="Q48" s="11"/>
      <c r="R48" s="7"/>
    </row>
    <row r="49" spans="1:18" x14ac:dyDescent="0.25">
      <c r="A49" s="6"/>
      <c r="B49" s="7"/>
      <c r="C49" s="7"/>
      <c r="D49" s="7"/>
      <c r="E49" s="7"/>
      <c r="F49" s="8"/>
      <c r="G49" s="9"/>
      <c r="H49" s="10"/>
      <c r="I49" s="7"/>
      <c r="J49" s="8"/>
      <c r="K49" s="9"/>
      <c r="L49" s="10"/>
      <c r="M49" s="7"/>
      <c r="N49" s="8"/>
      <c r="O49" s="9"/>
      <c r="P49" s="11"/>
      <c r="Q49" s="11"/>
      <c r="R49" s="7"/>
    </row>
    <row r="50" spans="1:18" x14ac:dyDescent="0.25">
      <c r="A50" s="6"/>
      <c r="B50" s="7"/>
      <c r="C50" s="7"/>
      <c r="D50" s="7"/>
      <c r="E50" s="7"/>
      <c r="F50" s="8"/>
      <c r="G50" s="9"/>
      <c r="H50" s="10"/>
      <c r="I50" s="7"/>
      <c r="J50" s="8"/>
      <c r="K50" s="9"/>
      <c r="L50" s="10"/>
      <c r="M50" s="7"/>
      <c r="N50" s="8"/>
      <c r="O50" s="9"/>
      <c r="P50" s="11"/>
      <c r="Q50" s="11"/>
      <c r="R50" s="7"/>
    </row>
    <row r="51" spans="1:18" x14ac:dyDescent="0.25">
      <c r="A51" s="6"/>
      <c r="B51" s="7"/>
      <c r="C51" s="7"/>
      <c r="D51" s="7"/>
      <c r="E51" s="7"/>
      <c r="F51" s="8"/>
      <c r="G51" s="9"/>
      <c r="H51" s="10"/>
      <c r="I51" s="7"/>
      <c r="J51" s="8"/>
      <c r="K51" s="9"/>
      <c r="L51" s="10"/>
      <c r="M51" s="7"/>
      <c r="N51" s="8"/>
      <c r="O51" s="9"/>
      <c r="P51" s="11"/>
      <c r="Q51" s="11"/>
      <c r="R51" s="7"/>
    </row>
    <row r="52" spans="1:18" x14ac:dyDescent="0.25">
      <c r="A52" s="6"/>
      <c r="B52" s="7"/>
      <c r="C52" s="7"/>
      <c r="D52" s="7"/>
      <c r="E52" s="7"/>
      <c r="F52" s="8"/>
      <c r="G52" s="9"/>
      <c r="H52" s="10"/>
      <c r="I52" s="7"/>
      <c r="J52" s="8"/>
      <c r="K52" s="9"/>
      <c r="L52" s="10"/>
      <c r="M52" s="7"/>
      <c r="N52" s="8"/>
      <c r="O52" s="9"/>
      <c r="P52" s="11"/>
      <c r="Q52" s="11"/>
      <c r="R52" s="7"/>
    </row>
    <row r="53" spans="1:18" x14ac:dyDescent="0.25">
      <c r="A53" s="6"/>
      <c r="B53" s="7"/>
      <c r="C53" s="7"/>
      <c r="D53" s="7"/>
      <c r="E53" s="7"/>
      <c r="F53" s="8"/>
      <c r="G53" s="9"/>
      <c r="H53" s="10"/>
      <c r="I53" s="7"/>
      <c r="J53" s="8"/>
      <c r="K53" s="9"/>
      <c r="L53" s="10"/>
      <c r="M53" s="7"/>
      <c r="N53" s="8"/>
      <c r="O53" s="9"/>
      <c r="P53" s="11"/>
      <c r="Q53" s="11"/>
      <c r="R53" s="7"/>
    </row>
    <row r="54" spans="1:18" x14ac:dyDescent="0.25">
      <c r="A54" s="6"/>
      <c r="B54" s="7"/>
      <c r="C54" s="7"/>
      <c r="D54" s="7"/>
      <c r="E54" s="7"/>
      <c r="F54" s="8"/>
      <c r="G54" s="9"/>
      <c r="H54" s="10"/>
      <c r="I54" s="7"/>
      <c r="J54" s="8"/>
      <c r="K54" s="9"/>
      <c r="L54" s="10"/>
      <c r="M54" s="7"/>
      <c r="N54" s="8"/>
      <c r="O54" s="9"/>
      <c r="P54" s="11"/>
      <c r="Q54" s="11"/>
      <c r="R54" s="7"/>
    </row>
    <row r="55" spans="1:18" ht="15.75" thickBot="1" x14ac:dyDescent="0.3">
      <c r="A55" s="15"/>
      <c r="B55" s="7"/>
      <c r="C55" s="7"/>
      <c r="D55" s="7"/>
      <c r="E55" s="7"/>
      <c r="F55" s="8"/>
      <c r="G55" s="9"/>
      <c r="H55" s="10"/>
      <c r="I55" s="7"/>
      <c r="J55" s="8"/>
      <c r="K55" s="9"/>
      <c r="L55" s="10"/>
      <c r="M55" s="7"/>
      <c r="N55" s="8"/>
      <c r="O55" s="9"/>
      <c r="P55" s="11"/>
      <c r="Q55" s="11"/>
      <c r="R55" s="7"/>
    </row>
    <row r="56" spans="1:18" ht="15.75" thickTop="1" x14ac:dyDescent="0.25"/>
  </sheetData>
  <mergeCells count="31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C4:L4"/>
    <mergeCell ref="B7:D7"/>
    <mergeCell ref="Q8:Q10"/>
    <mergeCell ref="Q13:Q14"/>
    <mergeCell ref="R8:R10"/>
    <mergeCell ref="R13:R14"/>
    <mergeCell ref="B16:D16"/>
    <mergeCell ref="Q18:Q19"/>
    <mergeCell ref="R18:R19"/>
    <mergeCell ref="B12:D12"/>
    <mergeCell ref="B35:D35"/>
    <mergeCell ref="Q37:Q38"/>
    <mergeCell ref="R37:R38"/>
    <mergeCell ref="B21:D21"/>
    <mergeCell ref="Q23:Q24"/>
    <mergeCell ref="R23:R24"/>
    <mergeCell ref="B30:D30"/>
    <mergeCell ref="Q32:Q33"/>
    <mergeCell ref="R32:R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7" workbookViewId="0">
      <selection activeCell="U25" sqref="U25"/>
    </sheetView>
  </sheetViews>
  <sheetFormatPr defaultRowHeight="15" x14ac:dyDescent="0.25"/>
  <cols>
    <col min="1" max="1" width="3.85546875" customWidth="1"/>
    <col min="2" max="2" width="21.5703125" customWidth="1"/>
    <col min="3" max="3" width="11.5703125" customWidth="1"/>
    <col min="4" max="4" width="4.42578125" customWidth="1"/>
    <col min="5" max="5" width="3.85546875" customWidth="1"/>
    <col min="6" max="6" width="8.140625" customWidth="1"/>
    <col min="7" max="7" width="4" customWidth="1"/>
    <col min="8" max="8" width="5.85546875" customWidth="1"/>
    <col min="9" max="9" width="4.140625" customWidth="1"/>
    <col min="10" max="10" width="7.140625" customWidth="1"/>
    <col min="11" max="11" width="3.7109375" customWidth="1"/>
    <col min="12" max="12" width="4.28515625" customWidth="1"/>
    <col min="13" max="13" width="4.140625" customWidth="1"/>
    <col min="14" max="14" width="5.85546875" customWidth="1"/>
    <col min="15" max="15" width="5" customWidth="1"/>
  </cols>
  <sheetData>
    <row r="1" spans="1:18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3" spans="1:18" x14ac:dyDescent="0.25">
      <c r="A3" s="78" t="s">
        <v>29</v>
      </c>
      <c r="B3" s="78"/>
      <c r="C3" s="78"/>
      <c r="D3" s="78"/>
      <c r="E3" s="78"/>
      <c r="F3" s="78"/>
      <c r="G3" s="78"/>
      <c r="L3" s="78" t="s">
        <v>30</v>
      </c>
      <c r="M3" s="78"/>
      <c r="N3" s="78"/>
      <c r="O3" s="78"/>
      <c r="P3" s="78"/>
      <c r="Q3" s="78"/>
      <c r="R3" s="78"/>
    </row>
    <row r="4" spans="1:18" ht="15.75" thickBot="1" x14ac:dyDescent="0.3">
      <c r="A4" s="1"/>
      <c r="B4" s="1"/>
      <c r="C4" s="105" t="s">
        <v>102</v>
      </c>
      <c r="D4" s="106"/>
      <c r="E4" s="106"/>
      <c r="F4" s="106"/>
      <c r="G4" s="106"/>
      <c r="H4" s="106"/>
      <c r="I4" s="106"/>
      <c r="J4" s="106"/>
      <c r="K4" s="106"/>
      <c r="L4" s="107"/>
      <c r="M4" s="1"/>
      <c r="N4" s="1"/>
      <c r="O4" s="1"/>
      <c r="P4" s="1"/>
      <c r="Q4" s="1"/>
      <c r="R4" s="1"/>
    </row>
    <row r="5" spans="1:18" ht="15.75" thickTop="1" x14ac:dyDescent="0.25">
      <c r="A5" s="79" t="s">
        <v>1</v>
      </c>
      <c r="B5" s="81" t="s">
        <v>2</v>
      </c>
      <c r="C5" s="81" t="s">
        <v>3</v>
      </c>
      <c r="D5" s="71" t="s">
        <v>4</v>
      </c>
      <c r="E5" s="71"/>
      <c r="F5" s="71"/>
      <c r="G5" s="72" t="s">
        <v>5</v>
      </c>
      <c r="H5" s="70" t="s">
        <v>6</v>
      </c>
      <c r="I5" s="71"/>
      <c r="J5" s="71"/>
      <c r="K5" s="72" t="s">
        <v>5</v>
      </c>
      <c r="L5" s="70" t="s">
        <v>7</v>
      </c>
      <c r="M5" s="71"/>
      <c r="N5" s="71"/>
      <c r="O5" s="72" t="s">
        <v>5</v>
      </c>
      <c r="P5" s="2"/>
      <c r="Q5" s="2"/>
      <c r="R5" s="3"/>
    </row>
    <row r="6" spans="1:18" ht="50.25" customHeight="1" x14ac:dyDescent="0.25">
      <c r="A6" s="80"/>
      <c r="B6" s="82"/>
      <c r="C6" s="82"/>
      <c r="D6" s="4" t="s">
        <v>8</v>
      </c>
      <c r="E6" s="4" t="s">
        <v>9</v>
      </c>
      <c r="F6" s="4" t="s">
        <v>10</v>
      </c>
      <c r="G6" s="73"/>
      <c r="H6" s="5" t="s">
        <v>8</v>
      </c>
      <c r="I6" s="4" t="s">
        <v>9</v>
      </c>
      <c r="J6" s="4" t="s">
        <v>10</v>
      </c>
      <c r="K6" s="73"/>
      <c r="L6" s="5" t="s">
        <v>8</v>
      </c>
      <c r="M6" s="4" t="s">
        <v>9</v>
      </c>
      <c r="N6" s="4" t="s">
        <v>10</v>
      </c>
      <c r="O6" s="73"/>
      <c r="P6" s="65" t="s">
        <v>11</v>
      </c>
      <c r="Q6" s="64" t="s">
        <v>87</v>
      </c>
      <c r="R6" s="4" t="s">
        <v>12</v>
      </c>
    </row>
    <row r="7" spans="1:18" ht="15.75" x14ac:dyDescent="0.25">
      <c r="A7" s="6"/>
      <c r="B7" s="108" t="s">
        <v>95</v>
      </c>
      <c r="C7" s="109"/>
      <c r="D7" s="110"/>
      <c r="E7" s="7"/>
      <c r="F7" s="8"/>
      <c r="G7" s="9"/>
      <c r="H7" s="10"/>
      <c r="I7" s="7"/>
      <c r="J7" s="8"/>
      <c r="K7" s="9"/>
      <c r="L7" s="10"/>
      <c r="M7" s="7"/>
      <c r="N7" s="8"/>
      <c r="O7" s="9"/>
      <c r="P7" s="11"/>
      <c r="Q7" s="11"/>
      <c r="R7" s="18"/>
    </row>
    <row r="8" spans="1:18" x14ac:dyDescent="0.25">
      <c r="A8" s="6">
        <v>1</v>
      </c>
      <c r="B8" s="19" t="s">
        <v>79</v>
      </c>
      <c r="C8" s="7" t="s">
        <v>42</v>
      </c>
      <c r="D8" s="7"/>
      <c r="F8" s="8">
        <v>34.19</v>
      </c>
      <c r="G8" s="9"/>
      <c r="H8" s="10"/>
      <c r="I8" s="7"/>
      <c r="J8" s="8">
        <v>93.02</v>
      </c>
      <c r="K8" s="9"/>
      <c r="L8" s="10"/>
      <c r="M8" s="7"/>
      <c r="N8" s="12">
        <v>61.98</v>
      </c>
      <c r="O8" s="9"/>
      <c r="P8" s="55">
        <f>SUM(F8+J8+N8)</f>
        <v>189.19</v>
      </c>
      <c r="Q8" s="93">
        <f>SUM(P9)+(P10)</f>
        <v>281.58</v>
      </c>
      <c r="R8" s="97">
        <v>3</v>
      </c>
    </row>
    <row r="9" spans="1:18" x14ac:dyDescent="0.25">
      <c r="A9" s="6">
        <v>2</v>
      </c>
      <c r="B9" s="19" t="s">
        <v>62</v>
      </c>
      <c r="C9" s="7" t="s">
        <v>61</v>
      </c>
      <c r="D9" s="7"/>
      <c r="E9" s="7"/>
      <c r="F9" s="8">
        <v>27.4</v>
      </c>
      <c r="G9" s="9"/>
      <c r="H9" s="10"/>
      <c r="I9" s="7"/>
      <c r="J9" s="8">
        <v>56.72</v>
      </c>
      <c r="K9" s="9"/>
      <c r="L9" s="10"/>
      <c r="M9" s="7"/>
      <c r="N9" s="8">
        <v>43.79</v>
      </c>
      <c r="O9" s="9"/>
      <c r="P9" s="52">
        <f t="shared" ref="P9:P30" si="0">SUM(F9+J9+N9)</f>
        <v>127.91</v>
      </c>
      <c r="Q9" s="111"/>
      <c r="R9" s="98"/>
    </row>
    <row r="10" spans="1:18" x14ac:dyDescent="0.25">
      <c r="A10" s="6">
        <v>3</v>
      </c>
      <c r="B10" s="19" t="s">
        <v>54</v>
      </c>
      <c r="C10" s="7" t="s">
        <v>55</v>
      </c>
      <c r="D10" s="7"/>
      <c r="E10" s="7"/>
      <c r="F10" s="8">
        <v>67.88</v>
      </c>
      <c r="G10" s="9"/>
      <c r="H10" s="10"/>
      <c r="I10" s="7"/>
      <c r="J10" s="8">
        <v>55.17</v>
      </c>
      <c r="K10" s="9"/>
      <c r="L10" s="10"/>
      <c r="M10" s="7"/>
      <c r="N10" s="8">
        <v>30.62</v>
      </c>
      <c r="O10" s="9"/>
      <c r="P10" s="52">
        <f t="shared" si="0"/>
        <v>153.66999999999999</v>
      </c>
      <c r="Q10" s="94"/>
      <c r="R10" s="99"/>
    </row>
    <row r="11" spans="1:18" x14ac:dyDescent="0.25">
      <c r="A11" s="6"/>
      <c r="B11" s="13"/>
      <c r="C11" s="7"/>
      <c r="D11" s="7"/>
      <c r="E11" s="7"/>
      <c r="F11" s="8"/>
      <c r="G11" s="9"/>
      <c r="H11" s="10"/>
      <c r="I11" s="7"/>
      <c r="J11" s="8"/>
      <c r="K11" s="9"/>
      <c r="L11" s="10"/>
      <c r="M11" s="7"/>
      <c r="N11" s="8"/>
      <c r="O11" s="9"/>
      <c r="P11" s="55"/>
      <c r="Q11" s="11"/>
      <c r="R11" s="13"/>
    </row>
    <row r="12" spans="1:18" x14ac:dyDescent="0.25">
      <c r="A12" s="6"/>
      <c r="B12" s="83" t="s">
        <v>96</v>
      </c>
      <c r="C12" s="84"/>
      <c r="D12" s="85"/>
      <c r="E12" s="7"/>
      <c r="F12" s="8"/>
      <c r="G12" s="9"/>
      <c r="H12" s="10"/>
      <c r="I12" s="7"/>
      <c r="J12" s="8"/>
      <c r="K12" s="9"/>
      <c r="L12" s="10"/>
      <c r="M12" s="7"/>
      <c r="N12" s="8"/>
      <c r="O12" s="9"/>
      <c r="P12" s="55"/>
      <c r="Q12" s="11"/>
      <c r="R12" s="7"/>
    </row>
    <row r="13" spans="1:18" x14ac:dyDescent="0.25">
      <c r="A13" s="6">
        <v>1</v>
      </c>
      <c r="B13" s="19" t="s">
        <v>58</v>
      </c>
      <c r="C13" s="7" t="s">
        <v>59</v>
      </c>
      <c r="D13" s="7"/>
      <c r="E13" s="7"/>
      <c r="F13" s="8">
        <v>21.72</v>
      </c>
      <c r="G13" s="9"/>
      <c r="H13" s="10"/>
      <c r="I13" s="7"/>
      <c r="J13" s="8">
        <v>37.43</v>
      </c>
      <c r="K13" s="9"/>
      <c r="L13" s="10"/>
      <c r="M13" s="7"/>
      <c r="N13" s="8">
        <v>24.52</v>
      </c>
      <c r="O13" s="9"/>
      <c r="P13" s="52">
        <f>SUM(F13:O13)</f>
        <v>83.67</v>
      </c>
      <c r="Q13" s="86">
        <f>SUM(P13)+(P14)</f>
        <v>216.04000000000002</v>
      </c>
      <c r="R13" s="116">
        <v>1</v>
      </c>
    </row>
    <row r="14" spans="1:18" x14ac:dyDescent="0.25">
      <c r="A14" s="6">
        <v>2</v>
      </c>
      <c r="B14" s="19" t="s">
        <v>97</v>
      </c>
      <c r="C14" s="7" t="s">
        <v>60</v>
      </c>
      <c r="D14" s="7"/>
      <c r="E14" s="7"/>
      <c r="F14" s="8">
        <v>44.07</v>
      </c>
      <c r="G14" s="9"/>
      <c r="H14" s="10"/>
      <c r="I14" s="7"/>
      <c r="J14" s="8">
        <v>58.17</v>
      </c>
      <c r="K14" s="9"/>
      <c r="L14" s="10"/>
      <c r="M14" s="7"/>
      <c r="N14" s="8">
        <v>30.13</v>
      </c>
      <c r="O14" s="9"/>
      <c r="P14" s="52">
        <f t="shared" si="0"/>
        <v>132.37</v>
      </c>
      <c r="Q14" s="87"/>
      <c r="R14" s="117"/>
    </row>
    <row r="15" spans="1:18" x14ac:dyDescent="0.25">
      <c r="A15" s="6"/>
      <c r="B15" s="19"/>
      <c r="C15" s="7"/>
      <c r="D15" s="7"/>
      <c r="E15" s="7"/>
      <c r="F15" s="8"/>
      <c r="G15" s="9"/>
      <c r="H15" s="10"/>
      <c r="I15" s="7"/>
      <c r="J15" s="8"/>
      <c r="K15" s="9"/>
      <c r="L15" s="10"/>
      <c r="M15" s="7"/>
      <c r="N15" s="8"/>
      <c r="O15" s="9"/>
      <c r="P15" s="11"/>
      <c r="Q15" s="11"/>
      <c r="R15" s="18"/>
    </row>
    <row r="16" spans="1:18" x14ac:dyDescent="0.25">
      <c r="A16" s="6"/>
      <c r="B16" s="100" t="s">
        <v>98</v>
      </c>
      <c r="C16" s="101"/>
      <c r="D16" s="102"/>
      <c r="E16" s="7"/>
      <c r="F16" s="8"/>
      <c r="G16" s="9"/>
      <c r="H16" s="10"/>
      <c r="I16" s="7"/>
      <c r="J16" s="8"/>
      <c r="K16" s="9"/>
      <c r="L16" s="10"/>
      <c r="M16" s="7"/>
      <c r="N16" s="8"/>
      <c r="O16" s="9"/>
      <c r="P16" s="11"/>
      <c r="Q16" s="11"/>
      <c r="R16" s="19"/>
    </row>
    <row r="17" spans="1:18" x14ac:dyDescent="0.25">
      <c r="A17" s="6">
        <v>1</v>
      </c>
      <c r="B17" s="19" t="s">
        <v>75</v>
      </c>
      <c r="C17" s="7" t="s">
        <v>14</v>
      </c>
      <c r="D17" s="7"/>
      <c r="E17" s="7"/>
      <c r="F17" s="8">
        <v>32.06</v>
      </c>
      <c r="G17" s="9"/>
      <c r="H17" s="10"/>
      <c r="I17" s="7"/>
      <c r="J17" s="8">
        <v>61</v>
      </c>
      <c r="K17" s="9"/>
      <c r="L17" s="10"/>
      <c r="M17" s="7"/>
      <c r="N17" s="14">
        <v>36.369999999999997</v>
      </c>
      <c r="O17" s="9"/>
      <c r="P17" s="52">
        <f>SUM(F17+J17+N17)</f>
        <v>129.43</v>
      </c>
      <c r="Q17" s="93">
        <f>SUM(P17)+(P18)</f>
        <v>296.51</v>
      </c>
      <c r="R17" s="112">
        <v>4</v>
      </c>
    </row>
    <row r="18" spans="1:18" x14ac:dyDescent="0.25">
      <c r="A18" s="6">
        <v>2</v>
      </c>
      <c r="B18" s="19" t="s">
        <v>76</v>
      </c>
      <c r="C18" s="7" t="s">
        <v>65</v>
      </c>
      <c r="D18" s="7"/>
      <c r="E18" s="7"/>
      <c r="F18" s="8">
        <v>34.049999999999997</v>
      </c>
      <c r="G18" s="9"/>
      <c r="H18" s="10"/>
      <c r="I18" s="7"/>
      <c r="J18" s="8">
        <v>80.19</v>
      </c>
      <c r="K18" s="9"/>
      <c r="L18" s="10"/>
      <c r="M18" s="7"/>
      <c r="N18" s="8">
        <v>52.84</v>
      </c>
      <c r="O18" s="9"/>
      <c r="P18" s="52">
        <f t="shared" si="0"/>
        <v>167.07999999999998</v>
      </c>
      <c r="Q18" s="111"/>
      <c r="R18" s="113"/>
    </row>
    <row r="19" spans="1:18" ht="16.5" customHeight="1" x14ac:dyDescent="0.25">
      <c r="A19" s="6">
        <v>3</v>
      </c>
      <c r="B19" s="19" t="s">
        <v>99</v>
      </c>
      <c r="C19" s="7" t="s">
        <v>65</v>
      </c>
      <c r="D19" s="7"/>
      <c r="E19" s="7"/>
      <c r="F19" s="8">
        <v>27.01</v>
      </c>
      <c r="G19" s="9"/>
      <c r="H19" s="10"/>
      <c r="I19" s="7"/>
      <c r="J19" s="8">
        <v>90.9</v>
      </c>
      <c r="K19" s="9"/>
      <c r="L19" s="10"/>
      <c r="M19" s="7">
        <v>15</v>
      </c>
      <c r="N19" s="8">
        <v>44</v>
      </c>
      <c r="O19" s="9"/>
      <c r="P19" s="55">
        <f>SUM(F19+J19+M19+N19)</f>
        <v>176.91000000000003</v>
      </c>
      <c r="Q19" s="111"/>
      <c r="R19" s="113"/>
    </row>
    <row r="20" spans="1:18" x14ac:dyDescent="0.25">
      <c r="A20" s="6">
        <v>4</v>
      </c>
      <c r="B20" s="19" t="s">
        <v>23</v>
      </c>
      <c r="C20" s="7" t="s">
        <v>24</v>
      </c>
      <c r="D20" s="7"/>
      <c r="E20" s="7"/>
      <c r="F20" s="8">
        <v>40.130000000000003</v>
      </c>
      <c r="G20" s="9"/>
      <c r="H20" s="10"/>
      <c r="I20" s="7"/>
      <c r="J20" s="8">
        <v>99.32</v>
      </c>
      <c r="K20" s="9"/>
      <c r="L20" s="10"/>
      <c r="M20" s="7"/>
      <c r="N20" s="8">
        <v>47.84</v>
      </c>
      <c r="O20" s="9"/>
      <c r="P20" s="11">
        <f>SUM(F20:O20)</f>
        <v>187.29</v>
      </c>
      <c r="Q20" s="111"/>
      <c r="R20" s="113"/>
    </row>
    <row r="21" spans="1:18" x14ac:dyDescent="0.25">
      <c r="A21" s="6">
        <v>5</v>
      </c>
      <c r="B21" s="57" t="s">
        <v>48</v>
      </c>
      <c r="C21" s="57" t="s">
        <v>49</v>
      </c>
      <c r="D21" s="56"/>
      <c r="E21" s="7"/>
      <c r="F21" s="8">
        <v>65.760000000000005</v>
      </c>
      <c r="G21" s="9"/>
      <c r="H21" s="10"/>
      <c r="I21" s="7"/>
      <c r="J21" s="8">
        <v>61.11</v>
      </c>
      <c r="K21" s="9"/>
      <c r="L21" s="10"/>
      <c r="M21" s="7"/>
      <c r="N21" s="8">
        <v>64.84</v>
      </c>
      <c r="O21" s="9"/>
      <c r="P21" s="11">
        <f>SUM(F21:O21)</f>
        <v>191.71</v>
      </c>
      <c r="Q21" s="94"/>
      <c r="R21" s="114"/>
    </row>
    <row r="22" spans="1:18" x14ac:dyDescent="0.25">
      <c r="A22" s="6"/>
      <c r="B22" s="19"/>
      <c r="C22" s="7"/>
      <c r="D22" s="7"/>
      <c r="E22" s="7"/>
      <c r="F22" s="8"/>
      <c r="G22" s="9"/>
      <c r="H22" s="10"/>
      <c r="I22" s="7"/>
      <c r="J22" s="8"/>
      <c r="K22" s="9"/>
      <c r="L22" s="10"/>
      <c r="M22" s="7"/>
      <c r="N22" s="8"/>
      <c r="O22" s="9"/>
      <c r="P22" s="11"/>
      <c r="Q22" s="11"/>
      <c r="R22" s="18"/>
    </row>
    <row r="23" spans="1:18" x14ac:dyDescent="0.25">
      <c r="A23" s="6"/>
      <c r="B23" s="90" t="s">
        <v>100</v>
      </c>
      <c r="C23" s="91"/>
      <c r="D23" s="92"/>
      <c r="E23" s="7"/>
      <c r="F23" s="8"/>
      <c r="G23" s="9"/>
      <c r="H23" s="10"/>
      <c r="I23" s="7"/>
      <c r="J23" s="8"/>
      <c r="K23" s="9"/>
      <c r="L23" s="10"/>
      <c r="M23" s="7"/>
      <c r="N23" s="8"/>
      <c r="O23" s="9"/>
      <c r="P23" s="11"/>
      <c r="Q23" s="11"/>
      <c r="R23" s="19"/>
    </row>
    <row r="24" spans="1:18" x14ac:dyDescent="0.25">
      <c r="A24" s="6"/>
      <c r="B24" s="19"/>
      <c r="C24" s="7"/>
      <c r="D24" s="7"/>
      <c r="E24" s="7"/>
      <c r="F24" s="8"/>
      <c r="G24" s="9"/>
      <c r="H24" s="10"/>
      <c r="I24" s="7"/>
      <c r="J24" s="8"/>
      <c r="K24" s="9"/>
      <c r="L24" s="10"/>
      <c r="M24" s="7"/>
      <c r="N24" s="8"/>
      <c r="O24" s="9"/>
      <c r="P24" s="11"/>
      <c r="Q24" s="11"/>
      <c r="R24" s="19"/>
    </row>
    <row r="25" spans="1:18" x14ac:dyDescent="0.25">
      <c r="A25" s="6">
        <v>1</v>
      </c>
      <c r="B25" s="19" t="s">
        <v>101</v>
      </c>
      <c r="C25" s="7" t="s">
        <v>47</v>
      </c>
      <c r="D25" s="7"/>
      <c r="E25" s="7"/>
      <c r="F25" s="8">
        <v>25.26</v>
      </c>
      <c r="G25" s="9"/>
      <c r="H25" s="10"/>
      <c r="I25" s="7"/>
      <c r="J25" s="8">
        <v>60.65</v>
      </c>
      <c r="K25" s="9"/>
      <c r="L25" s="10"/>
      <c r="M25" s="7"/>
      <c r="N25" s="8">
        <v>37.630000000000003</v>
      </c>
      <c r="O25" s="9"/>
      <c r="P25" s="52">
        <f t="shared" si="0"/>
        <v>123.53999999999999</v>
      </c>
      <c r="Q25" s="93">
        <f>SUM(P25)+(P26)</f>
        <v>222.91</v>
      </c>
      <c r="R25" s="88">
        <v>2</v>
      </c>
    </row>
    <row r="26" spans="1:18" x14ac:dyDescent="0.25">
      <c r="A26" s="6">
        <v>2</v>
      </c>
      <c r="B26" s="19" t="s">
        <v>63</v>
      </c>
      <c r="C26" s="7" t="s">
        <v>64</v>
      </c>
      <c r="D26" s="7"/>
      <c r="E26" s="7"/>
      <c r="F26" s="8">
        <v>25.09</v>
      </c>
      <c r="G26" s="9"/>
      <c r="H26" s="10"/>
      <c r="I26" s="7"/>
      <c r="J26" s="8">
        <v>43.69</v>
      </c>
      <c r="K26" s="9"/>
      <c r="L26" s="10"/>
      <c r="M26" s="7"/>
      <c r="N26" s="8">
        <v>30.59</v>
      </c>
      <c r="O26" s="9"/>
      <c r="P26" s="52">
        <f t="shared" si="0"/>
        <v>99.37</v>
      </c>
      <c r="Q26" s="111"/>
      <c r="R26" s="115"/>
    </row>
    <row r="27" spans="1:18" x14ac:dyDescent="0.25">
      <c r="A27" s="6">
        <v>3</v>
      </c>
      <c r="B27" s="7" t="s">
        <v>77</v>
      </c>
      <c r="C27" s="7" t="s">
        <v>78</v>
      </c>
      <c r="D27" s="7"/>
      <c r="E27" s="7"/>
      <c r="F27" s="8">
        <v>31.46</v>
      </c>
      <c r="G27" s="9"/>
      <c r="H27" s="10"/>
      <c r="I27" s="7"/>
      <c r="J27" s="8">
        <v>57</v>
      </c>
      <c r="K27" s="9"/>
      <c r="L27" s="10"/>
      <c r="M27" s="7"/>
      <c r="N27" s="8">
        <v>35.799999999999997</v>
      </c>
      <c r="O27" s="9"/>
      <c r="P27" s="11">
        <f>SUM(F27:O27)</f>
        <v>124.26</v>
      </c>
      <c r="Q27" s="111"/>
      <c r="R27" s="115"/>
    </row>
    <row r="28" spans="1:18" x14ac:dyDescent="0.25">
      <c r="A28" s="6">
        <v>4</v>
      </c>
      <c r="B28" s="7" t="s">
        <v>68</v>
      </c>
      <c r="C28" s="7" t="s">
        <v>69</v>
      </c>
      <c r="D28" s="7"/>
      <c r="E28" s="7"/>
      <c r="F28" s="8">
        <v>31.52</v>
      </c>
      <c r="G28" s="9"/>
      <c r="H28" s="10"/>
      <c r="I28" s="7"/>
      <c r="J28" s="8">
        <v>78.099999999999994</v>
      </c>
      <c r="K28" s="9"/>
      <c r="L28" s="10"/>
      <c r="M28" s="7"/>
      <c r="N28" s="8">
        <v>36.11</v>
      </c>
      <c r="O28" s="9"/>
      <c r="P28" s="11">
        <f>SUM(F28:O28)</f>
        <v>145.72999999999999</v>
      </c>
      <c r="Q28" s="111"/>
      <c r="R28" s="115"/>
    </row>
    <row r="29" spans="1:18" ht="15" customHeight="1" x14ac:dyDescent="0.25">
      <c r="A29" s="6">
        <v>5</v>
      </c>
      <c r="B29" s="7" t="s">
        <v>80</v>
      </c>
      <c r="C29" s="7" t="s">
        <v>25</v>
      </c>
      <c r="D29" s="7"/>
      <c r="E29" s="7"/>
      <c r="F29" s="8">
        <v>31.75</v>
      </c>
      <c r="G29" s="9"/>
      <c r="H29" s="10"/>
      <c r="I29" s="7"/>
      <c r="J29" s="8">
        <v>87.6</v>
      </c>
      <c r="K29" s="9"/>
      <c r="L29" s="10"/>
      <c r="M29" s="7"/>
      <c r="N29" s="8">
        <v>40.299999999999997</v>
      </c>
      <c r="O29" s="9"/>
      <c r="P29" s="55">
        <f t="shared" si="0"/>
        <v>159.64999999999998</v>
      </c>
      <c r="Q29" s="111"/>
      <c r="R29" s="115"/>
    </row>
    <row r="30" spans="1:18" ht="15" customHeight="1" x14ac:dyDescent="0.25">
      <c r="A30" s="6">
        <v>6</v>
      </c>
      <c r="B30" s="7" t="s">
        <v>80</v>
      </c>
      <c r="C30" s="7" t="s">
        <v>74</v>
      </c>
      <c r="D30" s="7"/>
      <c r="E30" s="7"/>
      <c r="F30" s="8">
        <v>44.15</v>
      </c>
      <c r="G30" s="9"/>
      <c r="H30" s="10"/>
      <c r="I30" s="7"/>
      <c r="J30" s="8">
        <v>106.28</v>
      </c>
      <c r="K30" s="9"/>
      <c r="L30" s="10"/>
      <c r="M30" s="7"/>
      <c r="N30" s="8">
        <v>81.819999999999993</v>
      </c>
      <c r="O30" s="9"/>
      <c r="P30" s="55">
        <f t="shared" si="0"/>
        <v>232.25</v>
      </c>
      <c r="Q30" s="94"/>
      <c r="R30" s="89"/>
    </row>
    <row r="31" spans="1:18" x14ac:dyDescent="0.25">
      <c r="A31" s="6"/>
      <c r="B31" s="7"/>
      <c r="C31" s="7"/>
      <c r="D31" s="7"/>
      <c r="E31" s="7"/>
      <c r="F31" s="8"/>
      <c r="G31" s="9"/>
      <c r="H31" s="10"/>
      <c r="I31" s="7"/>
      <c r="J31" s="8"/>
      <c r="K31" s="9"/>
      <c r="L31" s="10"/>
      <c r="M31" s="7"/>
      <c r="N31" s="8"/>
      <c r="O31" s="9"/>
      <c r="P31" s="11"/>
      <c r="Q31" s="53"/>
      <c r="R31" s="7"/>
    </row>
    <row r="32" spans="1:18" x14ac:dyDescent="0.25">
      <c r="A32" s="6"/>
      <c r="B32" s="7"/>
      <c r="C32" s="7"/>
      <c r="D32" s="7"/>
      <c r="E32" s="7"/>
      <c r="F32" s="8"/>
      <c r="G32" s="9"/>
      <c r="H32" s="10"/>
      <c r="I32" s="7"/>
      <c r="J32" s="8"/>
      <c r="K32" s="9"/>
      <c r="L32" s="10"/>
      <c r="M32" s="7"/>
      <c r="N32" s="8"/>
      <c r="O32" s="9"/>
      <c r="P32" s="11"/>
      <c r="Q32" s="11"/>
      <c r="R32" s="7"/>
    </row>
    <row r="33" spans="1:18" x14ac:dyDescent="0.25">
      <c r="A33" s="6"/>
      <c r="B33" s="7"/>
      <c r="C33" s="7"/>
      <c r="D33" s="7"/>
      <c r="E33" s="7"/>
      <c r="F33" s="8"/>
      <c r="G33" s="9"/>
      <c r="H33" s="10"/>
      <c r="I33" s="7"/>
      <c r="J33" s="8"/>
      <c r="K33" s="9"/>
      <c r="L33" s="10"/>
      <c r="M33" s="7"/>
      <c r="N33" s="8"/>
      <c r="O33" s="9"/>
      <c r="P33" s="11"/>
      <c r="Q33" s="11"/>
      <c r="R33" s="7"/>
    </row>
    <row r="34" spans="1:18" x14ac:dyDescent="0.25">
      <c r="A34" s="6"/>
      <c r="B34" s="7"/>
      <c r="C34" s="7"/>
      <c r="D34" s="7"/>
      <c r="E34" s="7"/>
      <c r="F34" s="8"/>
      <c r="G34" s="9"/>
      <c r="H34" s="10"/>
      <c r="I34" s="7"/>
      <c r="J34" s="8"/>
      <c r="K34" s="9"/>
      <c r="L34" s="10"/>
      <c r="M34" s="7"/>
      <c r="N34" s="8"/>
      <c r="O34" s="9"/>
      <c r="P34" s="11"/>
      <c r="Q34" s="11"/>
      <c r="R34" s="7"/>
    </row>
    <row r="35" spans="1:18" x14ac:dyDescent="0.25">
      <c r="A35" s="6"/>
      <c r="B35" s="7"/>
      <c r="C35" s="7"/>
      <c r="D35" s="7"/>
      <c r="E35" s="7"/>
      <c r="F35" s="8"/>
      <c r="G35" s="9"/>
      <c r="H35" s="10"/>
      <c r="I35" s="7"/>
      <c r="J35" s="8"/>
      <c r="K35" s="9"/>
      <c r="L35" s="10"/>
      <c r="M35" s="7"/>
      <c r="N35" s="8"/>
      <c r="O35" s="9"/>
      <c r="P35" s="11"/>
      <c r="Q35" s="11"/>
      <c r="R35" s="7"/>
    </row>
    <row r="36" spans="1:18" x14ac:dyDescent="0.25">
      <c r="A36" s="6"/>
      <c r="B36" s="7"/>
      <c r="C36" s="7"/>
      <c r="D36" s="7"/>
      <c r="E36" s="7"/>
      <c r="F36" s="8"/>
      <c r="G36" s="9"/>
      <c r="H36" s="10"/>
      <c r="I36" s="7"/>
      <c r="J36" s="8"/>
      <c r="K36" s="9"/>
      <c r="L36" s="10"/>
      <c r="M36" s="7"/>
      <c r="N36" s="8"/>
      <c r="O36" s="9"/>
      <c r="P36" s="11"/>
      <c r="Q36" s="11"/>
      <c r="R36" s="7"/>
    </row>
    <row r="37" spans="1:18" x14ac:dyDescent="0.25">
      <c r="A37" s="6"/>
      <c r="B37" s="7"/>
      <c r="C37" s="7"/>
      <c r="D37" s="7"/>
      <c r="E37" s="7"/>
      <c r="F37" s="8"/>
      <c r="G37" s="9"/>
      <c r="H37" s="10"/>
      <c r="I37" s="7"/>
      <c r="J37" s="8"/>
      <c r="K37" s="9"/>
      <c r="L37" s="10"/>
      <c r="M37" s="7"/>
      <c r="N37" s="8"/>
      <c r="O37" s="9"/>
      <c r="P37" s="11"/>
      <c r="Q37" s="11"/>
      <c r="R37" s="7"/>
    </row>
    <row r="38" spans="1:18" x14ac:dyDescent="0.25">
      <c r="A38" s="6"/>
      <c r="B38" s="7"/>
      <c r="C38" s="7"/>
      <c r="D38" s="7"/>
      <c r="E38" s="7"/>
      <c r="F38" s="8"/>
      <c r="G38" s="9"/>
      <c r="H38" s="10"/>
      <c r="I38" s="7"/>
      <c r="J38" s="8"/>
      <c r="K38" s="9"/>
      <c r="L38" s="10"/>
      <c r="M38" s="7"/>
      <c r="N38" s="8"/>
      <c r="O38" s="9"/>
      <c r="P38" s="11"/>
      <c r="Q38" s="11"/>
      <c r="R38" s="7"/>
    </row>
    <row r="39" spans="1:18" x14ac:dyDescent="0.25">
      <c r="A39" s="6"/>
      <c r="B39" s="7"/>
      <c r="C39" s="7"/>
      <c r="D39" s="7"/>
      <c r="E39" s="7"/>
      <c r="F39" s="8"/>
      <c r="G39" s="9"/>
      <c r="H39" s="10"/>
      <c r="I39" s="7"/>
      <c r="J39" s="8"/>
      <c r="K39" s="9"/>
      <c r="L39" s="10"/>
      <c r="M39" s="7"/>
      <c r="N39" s="8"/>
      <c r="O39" s="9"/>
      <c r="P39" s="11"/>
      <c r="Q39" s="11"/>
      <c r="R39" s="7"/>
    </row>
    <row r="40" spans="1:18" x14ac:dyDescent="0.25">
      <c r="A40" s="6"/>
      <c r="B40" s="7"/>
      <c r="C40" s="7"/>
      <c r="D40" s="7"/>
      <c r="E40" s="7"/>
      <c r="F40" s="8"/>
      <c r="G40" s="9"/>
      <c r="H40" s="10"/>
      <c r="I40" s="7"/>
      <c r="J40" s="8"/>
      <c r="K40" s="9"/>
      <c r="L40" s="10"/>
      <c r="M40" s="7"/>
      <c r="N40" s="8"/>
      <c r="O40" s="9"/>
      <c r="P40" s="11"/>
      <c r="Q40" s="11"/>
      <c r="R40" s="7"/>
    </row>
    <row r="41" spans="1:18" x14ac:dyDescent="0.25">
      <c r="A41" s="6"/>
      <c r="B41" s="7"/>
      <c r="C41" s="7"/>
      <c r="D41" s="7"/>
      <c r="E41" s="7"/>
      <c r="F41" s="8"/>
      <c r="G41" s="9"/>
      <c r="H41" s="10"/>
      <c r="I41" s="7"/>
      <c r="J41" s="8"/>
      <c r="K41" s="9"/>
      <c r="L41" s="10"/>
      <c r="M41" s="7"/>
      <c r="N41" s="8"/>
      <c r="O41" s="9"/>
      <c r="P41" s="11"/>
      <c r="Q41" s="11"/>
      <c r="R41" s="7"/>
    </row>
    <row r="42" spans="1:18" x14ac:dyDescent="0.25">
      <c r="A42" s="6"/>
      <c r="B42" s="7"/>
      <c r="C42" s="7"/>
      <c r="D42" s="7"/>
      <c r="E42" s="7"/>
      <c r="F42" s="8"/>
      <c r="G42" s="9"/>
      <c r="H42" s="10"/>
      <c r="I42" s="7"/>
      <c r="J42" s="8"/>
      <c r="K42" s="9"/>
      <c r="L42" s="10"/>
      <c r="M42" s="7"/>
      <c r="N42" s="8"/>
      <c r="O42" s="9"/>
      <c r="P42" s="11"/>
      <c r="Q42" s="11"/>
      <c r="R42" s="7"/>
    </row>
    <row r="43" spans="1:18" x14ac:dyDescent="0.25">
      <c r="A43" s="6"/>
      <c r="B43" s="7"/>
      <c r="C43" s="7"/>
      <c r="D43" s="7"/>
      <c r="E43" s="7"/>
      <c r="F43" s="8"/>
      <c r="G43" s="9"/>
      <c r="H43" s="10"/>
      <c r="I43" s="7"/>
      <c r="J43" s="8"/>
      <c r="K43" s="9"/>
      <c r="L43" s="10"/>
      <c r="M43" s="7"/>
      <c r="N43" s="8"/>
      <c r="O43" s="9"/>
      <c r="P43" s="11"/>
      <c r="Q43" s="11"/>
      <c r="R43" s="7"/>
    </row>
    <row r="44" spans="1:18" x14ac:dyDescent="0.25">
      <c r="A44" s="6"/>
      <c r="B44" s="7"/>
      <c r="C44" s="7"/>
      <c r="D44" s="7"/>
      <c r="E44" s="7"/>
      <c r="F44" s="8"/>
      <c r="G44" s="9"/>
      <c r="H44" s="10"/>
      <c r="I44" s="7"/>
      <c r="J44" s="8"/>
      <c r="K44" s="9"/>
      <c r="L44" s="10"/>
      <c r="M44" s="7"/>
      <c r="N44" s="8"/>
      <c r="O44" s="9"/>
      <c r="P44" s="11"/>
      <c r="Q44" s="11"/>
      <c r="R44" s="7"/>
    </row>
    <row r="45" spans="1:18" x14ac:dyDescent="0.25">
      <c r="A45" s="6"/>
      <c r="B45" s="7"/>
      <c r="C45" s="7"/>
      <c r="D45" s="7"/>
      <c r="E45" s="7"/>
      <c r="F45" s="8"/>
      <c r="G45" s="9"/>
      <c r="H45" s="10"/>
      <c r="I45" s="7"/>
      <c r="J45" s="8"/>
      <c r="K45" s="9"/>
      <c r="L45" s="10"/>
      <c r="M45" s="7"/>
      <c r="N45" s="8"/>
      <c r="O45" s="9"/>
      <c r="P45" s="11"/>
      <c r="Q45" s="11"/>
      <c r="R45" s="7"/>
    </row>
    <row r="46" spans="1:18" x14ac:dyDescent="0.25">
      <c r="A46" s="6"/>
      <c r="B46" s="7"/>
      <c r="C46" s="7"/>
      <c r="D46" s="7"/>
      <c r="E46" s="7"/>
      <c r="F46" s="8"/>
      <c r="G46" s="9"/>
      <c r="H46" s="10"/>
      <c r="I46" s="7"/>
      <c r="J46" s="8"/>
      <c r="K46" s="9"/>
      <c r="L46" s="10"/>
      <c r="M46" s="7"/>
      <c r="N46" s="8"/>
      <c r="O46" s="9"/>
      <c r="P46" s="11"/>
      <c r="Q46" s="11"/>
      <c r="R46" s="7"/>
    </row>
    <row r="47" spans="1:18" ht="15.75" thickBot="1" x14ac:dyDescent="0.3">
      <c r="A47" s="15"/>
      <c r="B47" s="7"/>
      <c r="C47" s="7"/>
      <c r="D47" s="7"/>
      <c r="E47" s="7"/>
      <c r="F47" s="8"/>
      <c r="G47" s="9"/>
      <c r="H47" s="10"/>
      <c r="I47" s="7"/>
      <c r="J47" s="8"/>
      <c r="K47" s="9"/>
      <c r="L47" s="10"/>
      <c r="M47" s="7"/>
      <c r="N47" s="8"/>
      <c r="O47" s="9"/>
      <c r="P47" s="11"/>
      <c r="Q47" s="11"/>
      <c r="R47" s="7"/>
    </row>
    <row r="48" spans="1:18" ht="15.75" thickTop="1" x14ac:dyDescent="0.25"/>
  </sheetData>
  <mergeCells count="25">
    <mergeCell ref="B1:K1"/>
    <mergeCell ref="A3:G3"/>
    <mergeCell ref="L3:R3"/>
    <mergeCell ref="C4:L4"/>
    <mergeCell ref="A5:A6"/>
    <mergeCell ref="B5:B6"/>
    <mergeCell ref="C5:C6"/>
    <mergeCell ref="D5:F5"/>
    <mergeCell ref="G5:G6"/>
    <mergeCell ref="H5:J5"/>
    <mergeCell ref="B12:D12"/>
    <mergeCell ref="Q13:Q14"/>
    <mergeCell ref="R13:R14"/>
    <mergeCell ref="B16:D16"/>
    <mergeCell ref="K5:K6"/>
    <mergeCell ref="L5:N5"/>
    <mergeCell ref="O5:O6"/>
    <mergeCell ref="B7:D7"/>
    <mergeCell ref="Q8:Q10"/>
    <mergeCell ref="R8:R10"/>
    <mergeCell ref="Q17:Q21"/>
    <mergeCell ref="R17:R21"/>
    <mergeCell ref="R25:R30"/>
    <mergeCell ref="Q25:Q30"/>
    <mergeCell ref="B23:D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R17" sqref="R17"/>
    </sheetView>
  </sheetViews>
  <sheetFormatPr defaultRowHeight="15" x14ac:dyDescent="0.25"/>
  <cols>
    <col min="2" max="2" width="6.85546875" customWidth="1"/>
    <col min="8" max="8" width="10.85546875" customWidth="1"/>
    <col min="9" max="9" width="9.28515625" customWidth="1"/>
    <col min="10" max="10" width="11" customWidth="1"/>
  </cols>
  <sheetData>
    <row r="1" spans="1:20" ht="18.75" x14ac:dyDescent="0.3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20" x14ac:dyDescent="0.25">
      <c r="B3" s="142" t="s">
        <v>29</v>
      </c>
      <c r="C3" s="142"/>
      <c r="D3" s="142"/>
      <c r="E3" s="142"/>
      <c r="F3" s="142"/>
      <c r="G3" s="142"/>
      <c r="H3" s="142"/>
      <c r="I3" s="142"/>
      <c r="J3" s="142" t="s">
        <v>113</v>
      </c>
      <c r="K3" s="142"/>
      <c r="N3" s="78"/>
      <c r="O3" s="78"/>
      <c r="P3" s="78"/>
      <c r="Q3" s="78"/>
      <c r="R3" s="78"/>
      <c r="S3" s="78"/>
      <c r="T3" s="78"/>
    </row>
    <row r="5" spans="1:20" ht="17.25" customHeight="1" thickBot="1" x14ac:dyDescent="0.3">
      <c r="A5" s="148" t="s">
        <v>114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20" ht="21" customHeight="1" thickTop="1" thickBot="1" x14ac:dyDescent="0.3">
      <c r="A6" s="67" t="s">
        <v>107</v>
      </c>
      <c r="B6" s="62" t="s">
        <v>103</v>
      </c>
      <c r="C6" s="143" t="s">
        <v>104</v>
      </c>
      <c r="D6" s="144"/>
      <c r="E6" s="145"/>
      <c r="F6" s="146" t="s">
        <v>105</v>
      </c>
      <c r="G6" s="147"/>
      <c r="H6" s="62" t="s">
        <v>112</v>
      </c>
      <c r="I6" s="68" t="s">
        <v>106</v>
      </c>
      <c r="J6" s="62" t="s">
        <v>10</v>
      </c>
      <c r="K6" s="69" t="s">
        <v>5</v>
      </c>
      <c r="L6" s="58"/>
      <c r="M6" s="58"/>
      <c r="N6" s="58"/>
      <c r="O6" s="58"/>
      <c r="P6" s="58"/>
      <c r="Q6" s="58"/>
      <c r="R6" s="58"/>
      <c r="S6" s="58"/>
      <c r="T6" s="58"/>
    </row>
    <row r="7" spans="1:20" ht="15.75" thickBot="1" x14ac:dyDescent="0.3">
      <c r="A7" s="140">
        <v>1</v>
      </c>
      <c r="B7" s="61">
        <v>1</v>
      </c>
      <c r="C7" s="134" t="s">
        <v>17</v>
      </c>
      <c r="D7" s="134"/>
      <c r="E7" s="134"/>
      <c r="F7" s="134" t="s">
        <v>18</v>
      </c>
      <c r="G7" s="134"/>
      <c r="H7" s="118">
        <v>133.44999999999999</v>
      </c>
      <c r="I7" s="118">
        <v>30</v>
      </c>
      <c r="J7" s="118">
        <f>SUM(H7:I9)</f>
        <v>163.44999999999999</v>
      </c>
      <c r="K7" s="131">
        <v>7</v>
      </c>
    </row>
    <row r="8" spans="1:20" ht="15.75" thickBot="1" x14ac:dyDescent="0.3">
      <c r="A8" s="140"/>
      <c r="B8" s="60">
        <v>2</v>
      </c>
      <c r="C8" s="134" t="s">
        <v>21</v>
      </c>
      <c r="D8" s="134"/>
      <c r="E8" s="134"/>
      <c r="F8" s="134" t="s">
        <v>108</v>
      </c>
      <c r="G8" s="134"/>
      <c r="H8" s="119"/>
      <c r="I8" s="119"/>
      <c r="J8" s="119"/>
      <c r="K8" s="132"/>
    </row>
    <row r="9" spans="1:20" ht="15.75" thickBot="1" x14ac:dyDescent="0.3">
      <c r="A9" s="141"/>
      <c r="B9" s="66">
        <v>3</v>
      </c>
      <c r="C9" s="135" t="s">
        <v>58</v>
      </c>
      <c r="D9" s="135"/>
      <c r="E9" s="135"/>
      <c r="F9" s="135" t="s">
        <v>59</v>
      </c>
      <c r="G9" s="135"/>
      <c r="H9" s="120"/>
      <c r="I9" s="120"/>
      <c r="J9" s="120"/>
      <c r="K9" s="133"/>
    </row>
    <row r="10" spans="1:20" ht="16.5" thickTop="1" thickBot="1" x14ac:dyDescent="0.3">
      <c r="A10" s="139">
        <v>2</v>
      </c>
      <c r="B10" s="61">
        <v>1</v>
      </c>
      <c r="C10" s="138" t="s">
        <v>33</v>
      </c>
      <c r="D10" s="138"/>
      <c r="E10" s="138"/>
      <c r="F10" s="128" t="s">
        <v>35</v>
      </c>
      <c r="G10" s="128"/>
      <c r="H10" s="121">
        <v>102.25</v>
      </c>
      <c r="I10" s="121">
        <v>10</v>
      </c>
      <c r="J10" s="121">
        <f>SUM(H10:I12)</f>
        <v>112.25</v>
      </c>
      <c r="K10" s="126">
        <v>1</v>
      </c>
    </row>
    <row r="11" spans="1:20" ht="15.75" thickBot="1" x14ac:dyDescent="0.3">
      <c r="A11" s="140"/>
      <c r="B11" s="60">
        <v>2</v>
      </c>
      <c r="C11" s="136" t="s">
        <v>63</v>
      </c>
      <c r="D11" s="136"/>
      <c r="E11" s="136"/>
      <c r="F11" s="129" t="s">
        <v>64</v>
      </c>
      <c r="G11" s="129"/>
      <c r="H11" s="121"/>
      <c r="I11" s="121"/>
      <c r="J11" s="121"/>
      <c r="K11" s="126"/>
    </row>
    <row r="12" spans="1:20" ht="15.75" thickBot="1" x14ac:dyDescent="0.3">
      <c r="A12" s="141"/>
      <c r="B12" s="66">
        <v>3</v>
      </c>
      <c r="C12" s="137" t="s">
        <v>46</v>
      </c>
      <c r="D12" s="137"/>
      <c r="E12" s="137"/>
      <c r="F12" s="130" t="s">
        <v>47</v>
      </c>
      <c r="G12" s="130"/>
      <c r="H12" s="122"/>
      <c r="I12" s="122"/>
      <c r="J12" s="122"/>
      <c r="K12" s="127"/>
    </row>
    <row r="13" spans="1:20" ht="16.5" thickTop="1" thickBot="1" x14ac:dyDescent="0.3">
      <c r="A13" s="139">
        <v>3</v>
      </c>
      <c r="B13" s="61">
        <v>1</v>
      </c>
      <c r="C13" s="138" t="s">
        <v>19</v>
      </c>
      <c r="D13" s="138"/>
      <c r="E13" s="138"/>
      <c r="F13" s="128" t="s">
        <v>20</v>
      </c>
      <c r="G13" s="128"/>
      <c r="H13" s="121">
        <v>109.45</v>
      </c>
      <c r="I13" s="121">
        <v>5</v>
      </c>
      <c r="J13" s="121">
        <f>SUM(H13:I15)</f>
        <v>114.45</v>
      </c>
      <c r="K13" s="123">
        <v>2</v>
      </c>
    </row>
    <row r="14" spans="1:20" ht="15.75" thickBot="1" x14ac:dyDescent="0.3">
      <c r="A14" s="140"/>
      <c r="B14" s="60">
        <v>2</v>
      </c>
      <c r="C14" s="136" t="s">
        <v>21</v>
      </c>
      <c r="D14" s="136"/>
      <c r="E14" s="136"/>
      <c r="F14" s="129" t="s">
        <v>22</v>
      </c>
      <c r="G14" s="129"/>
      <c r="H14" s="121"/>
      <c r="I14" s="121"/>
      <c r="J14" s="121"/>
      <c r="K14" s="124"/>
    </row>
    <row r="15" spans="1:20" ht="15.75" thickBot="1" x14ac:dyDescent="0.3">
      <c r="A15" s="141"/>
      <c r="B15" s="66">
        <v>3</v>
      </c>
      <c r="C15" s="137" t="s">
        <v>54</v>
      </c>
      <c r="D15" s="137"/>
      <c r="E15" s="137"/>
      <c r="F15" s="130" t="s">
        <v>55</v>
      </c>
      <c r="G15" s="130"/>
      <c r="H15" s="122"/>
      <c r="I15" s="122"/>
      <c r="J15" s="122"/>
      <c r="K15" s="125"/>
      <c r="M15" s="58"/>
      <c r="R15" s="58"/>
    </row>
    <row r="16" spans="1:20" ht="16.5" thickTop="1" thickBot="1" x14ac:dyDescent="0.3">
      <c r="A16" s="139">
        <v>4</v>
      </c>
      <c r="B16" s="61">
        <v>1</v>
      </c>
      <c r="C16" s="138" t="s">
        <v>109</v>
      </c>
      <c r="D16" s="138"/>
      <c r="E16" s="138"/>
      <c r="F16" s="128" t="s">
        <v>60</v>
      </c>
      <c r="G16" s="128"/>
      <c r="H16" s="121">
        <v>116.98</v>
      </c>
      <c r="I16" s="121">
        <v>30</v>
      </c>
      <c r="J16" s="121">
        <f>SUM(H16:I18)</f>
        <v>146.98000000000002</v>
      </c>
      <c r="K16" s="126">
        <v>5</v>
      </c>
    </row>
    <row r="17" spans="1:16" ht="15.75" thickBot="1" x14ac:dyDescent="0.3">
      <c r="A17" s="140"/>
      <c r="B17" s="60">
        <v>2</v>
      </c>
      <c r="C17" s="136" t="s">
        <v>27</v>
      </c>
      <c r="D17" s="136"/>
      <c r="E17" s="136"/>
      <c r="F17" s="129" t="s">
        <v>28</v>
      </c>
      <c r="G17" s="129"/>
      <c r="H17" s="121"/>
      <c r="I17" s="121"/>
      <c r="J17" s="121"/>
      <c r="K17" s="126"/>
    </row>
    <row r="18" spans="1:16" ht="15.75" thickBot="1" x14ac:dyDescent="0.3">
      <c r="A18" s="141"/>
      <c r="B18" s="66">
        <v>3</v>
      </c>
      <c r="C18" s="137" t="s">
        <v>31</v>
      </c>
      <c r="D18" s="137"/>
      <c r="E18" s="137"/>
      <c r="F18" s="130" t="s">
        <v>32</v>
      </c>
      <c r="G18" s="130"/>
      <c r="H18" s="122"/>
      <c r="I18" s="122"/>
      <c r="J18" s="122"/>
      <c r="K18" s="127"/>
    </row>
    <row r="19" spans="1:16" ht="16.5" thickTop="1" thickBot="1" x14ac:dyDescent="0.3">
      <c r="A19" s="139">
        <v>5</v>
      </c>
      <c r="B19" s="61">
        <v>1</v>
      </c>
      <c r="C19" s="138" t="s">
        <v>75</v>
      </c>
      <c r="D19" s="138"/>
      <c r="E19" s="138"/>
      <c r="F19" s="128" t="s">
        <v>14</v>
      </c>
      <c r="G19" s="128"/>
      <c r="H19" s="121">
        <v>99.17</v>
      </c>
      <c r="I19" s="121">
        <v>20</v>
      </c>
      <c r="J19" s="121">
        <f>SUM(H19:I21)</f>
        <v>119.17</v>
      </c>
      <c r="K19" s="126">
        <v>3</v>
      </c>
    </row>
    <row r="20" spans="1:16" ht="15.75" thickBot="1" x14ac:dyDescent="0.3">
      <c r="A20" s="140"/>
      <c r="B20" s="60">
        <v>2</v>
      </c>
      <c r="C20" s="136" t="s">
        <v>76</v>
      </c>
      <c r="D20" s="136"/>
      <c r="E20" s="136"/>
      <c r="F20" s="129" t="s">
        <v>65</v>
      </c>
      <c r="G20" s="129"/>
      <c r="H20" s="121"/>
      <c r="I20" s="121"/>
      <c r="J20" s="121"/>
      <c r="K20" s="126"/>
    </row>
    <row r="21" spans="1:16" ht="15.75" thickBot="1" x14ac:dyDescent="0.3">
      <c r="A21" s="141"/>
      <c r="B21" s="66">
        <v>3</v>
      </c>
      <c r="C21" s="137" t="s">
        <v>110</v>
      </c>
      <c r="D21" s="137"/>
      <c r="E21" s="137"/>
      <c r="F21" s="130" t="s">
        <v>34</v>
      </c>
      <c r="G21" s="130"/>
      <c r="H21" s="122"/>
      <c r="I21" s="122"/>
      <c r="J21" s="122"/>
      <c r="K21" s="127"/>
    </row>
    <row r="22" spans="1:16" ht="16.5" thickTop="1" thickBot="1" x14ac:dyDescent="0.3">
      <c r="A22" s="139">
        <v>6</v>
      </c>
      <c r="B22" s="61">
        <v>1</v>
      </c>
      <c r="C22" s="138" t="s">
        <v>111</v>
      </c>
      <c r="D22" s="138"/>
      <c r="E22" s="138"/>
      <c r="F22" s="128" t="s">
        <v>78</v>
      </c>
      <c r="G22" s="128"/>
      <c r="H22" s="121">
        <v>134.49</v>
      </c>
      <c r="I22" s="121">
        <v>25</v>
      </c>
      <c r="J22" s="121">
        <f>SUM(H22:I24)</f>
        <v>159.49</v>
      </c>
      <c r="K22" s="126">
        <v>6</v>
      </c>
    </row>
    <row r="23" spans="1:16" ht="15.75" thickBot="1" x14ac:dyDescent="0.3">
      <c r="A23" s="140"/>
      <c r="B23" s="60">
        <v>2</v>
      </c>
      <c r="C23" s="136" t="s">
        <v>99</v>
      </c>
      <c r="D23" s="136"/>
      <c r="E23" s="136"/>
      <c r="F23" s="129" t="s">
        <v>65</v>
      </c>
      <c r="G23" s="129"/>
      <c r="H23" s="121"/>
      <c r="I23" s="121"/>
      <c r="J23" s="121"/>
      <c r="K23" s="126"/>
    </row>
    <row r="24" spans="1:16" ht="15.75" thickBot="1" x14ac:dyDescent="0.3">
      <c r="A24" s="141"/>
      <c r="B24" s="66">
        <v>3</v>
      </c>
      <c r="C24" s="137" t="s">
        <v>80</v>
      </c>
      <c r="D24" s="137"/>
      <c r="E24" s="137"/>
      <c r="F24" s="130" t="s">
        <v>25</v>
      </c>
      <c r="G24" s="130"/>
      <c r="H24" s="122"/>
      <c r="I24" s="122"/>
      <c r="J24" s="122"/>
      <c r="K24" s="127"/>
      <c r="P24" s="59"/>
    </row>
    <row r="25" spans="1:16" ht="16.5" thickTop="1" thickBot="1" x14ac:dyDescent="0.3">
      <c r="A25" s="139">
        <v>7</v>
      </c>
      <c r="B25" s="61">
        <v>1</v>
      </c>
      <c r="C25" s="138" t="s">
        <v>15</v>
      </c>
      <c r="D25" s="138"/>
      <c r="E25" s="138"/>
      <c r="F25" s="128" t="s">
        <v>16</v>
      </c>
      <c r="G25" s="128"/>
      <c r="H25" s="121">
        <v>119.49</v>
      </c>
      <c r="I25" s="121">
        <v>5</v>
      </c>
      <c r="J25" s="121">
        <f>SUM(H25:I27)</f>
        <v>124.49</v>
      </c>
      <c r="K25" s="126">
        <v>4</v>
      </c>
    </row>
    <row r="26" spans="1:16" ht="15.75" thickBot="1" x14ac:dyDescent="0.3">
      <c r="A26" s="140"/>
      <c r="B26" s="60">
        <v>2</v>
      </c>
      <c r="C26" s="136" t="s">
        <v>13</v>
      </c>
      <c r="D26" s="136"/>
      <c r="E26" s="136"/>
      <c r="F26" s="129" t="s">
        <v>14</v>
      </c>
      <c r="G26" s="129"/>
      <c r="H26" s="121"/>
      <c r="I26" s="121"/>
      <c r="J26" s="121"/>
      <c r="K26" s="126"/>
    </row>
    <row r="27" spans="1:16" ht="15.75" thickBot="1" x14ac:dyDescent="0.3">
      <c r="A27" s="141"/>
      <c r="B27" s="66">
        <v>3</v>
      </c>
      <c r="C27" s="137" t="s">
        <v>36</v>
      </c>
      <c r="D27" s="137"/>
      <c r="E27" s="137"/>
      <c r="F27" s="130" t="s">
        <v>37</v>
      </c>
      <c r="G27" s="130"/>
      <c r="H27" s="122"/>
      <c r="I27" s="122"/>
      <c r="J27" s="122"/>
      <c r="K27" s="127"/>
    </row>
    <row r="28" spans="1:16" ht="15.75" thickTop="1" x14ac:dyDescent="0.25"/>
  </sheetData>
  <mergeCells count="84">
    <mergeCell ref="C1:M1"/>
    <mergeCell ref="B3:I3"/>
    <mergeCell ref="N3:T3"/>
    <mergeCell ref="C6:E6"/>
    <mergeCell ref="F6:G6"/>
    <mergeCell ref="J3:K3"/>
    <mergeCell ref="A5:K5"/>
    <mergeCell ref="A25:A27"/>
    <mergeCell ref="C7:E7"/>
    <mergeCell ref="C8:E8"/>
    <mergeCell ref="C9:E9"/>
    <mergeCell ref="C10:E10"/>
    <mergeCell ref="C11:E11"/>
    <mergeCell ref="C12:E12"/>
    <mergeCell ref="C13:E13"/>
    <mergeCell ref="A7:A9"/>
    <mergeCell ref="A10:A12"/>
    <mergeCell ref="A13:A15"/>
    <mergeCell ref="A16:A18"/>
    <mergeCell ref="A19:A21"/>
    <mergeCell ref="A22:A24"/>
    <mergeCell ref="C24:E24"/>
    <mergeCell ref="C25:E25"/>
    <mergeCell ref="C26:E26"/>
    <mergeCell ref="C27:E27"/>
    <mergeCell ref="C19:E19"/>
    <mergeCell ref="C20:E20"/>
    <mergeCell ref="C21:E21"/>
    <mergeCell ref="C22:E22"/>
    <mergeCell ref="F7:G7"/>
    <mergeCell ref="F8:G8"/>
    <mergeCell ref="F9:G9"/>
    <mergeCell ref="F10:G10"/>
    <mergeCell ref="C23:E23"/>
    <mergeCell ref="C14:E14"/>
    <mergeCell ref="C15:E15"/>
    <mergeCell ref="C16:E16"/>
    <mergeCell ref="C17:E17"/>
    <mergeCell ref="C18:E18"/>
    <mergeCell ref="I7:I9"/>
    <mergeCell ref="J7:J9"/>
    <mergeCell ref="K7:K9"/>
    <mergeCell ref="I10:I12"/>
    <mergeCell ref="J10:J12"/>
    <mergeCell ref="K10:K12"/>
    <mergeCell ref="K25:K27"/>
    <mergeCell ref="H25:H27"/>
    <mergeCell ref="F11:G11"/>
    <mergeCell ref="F12:G12"/>
    <mergeCell ref="F13:G13"/>
    <mergeCell ref="F14:G14"/>
    <mergeCell ref="F15:G15"/>
    <mergeCell ref="F16:G16"/>
    <mergeCell ref="I13:I15"/>
    <mergeCell ref="F21:G21"/>
    <mergeCell ref="F22:G22"/>
    <mergeCell ref="F23:G23"/>
    <mergeCell ref="F24:G24"/>
    <mergeCell ref="F17:G17"/>
    <mergeCell ref="F18:G18"/>
    <mergeCell ref="F19:G19"/>
    <mergeCell ref="F25:G25"/>
    <mergeCell ref="F26:G26"/>
    <mergeCell ref="F27:G27"/>
    <mergeCell ref="I16:I18"/>
    <mergeCell ref="J16:J18"/>
    <mergeCell ref="I25:I27"/>
    <mergeCell ref="J25:J27"/>
    <mergeCell ref="F20:G20"/>
    <mergeCell ref="H22:H24"/>
    <mergeCell ref="K13:K15"/>
    <mergeCell ref="J13:J15"/>
    <mergeCell ref="I19:I21"/>
    <mergeCell ref="J19:J21"/>
    <mergeCell ref="K19:K21"/>
    <mergeCell ref="I22:I24"/>
    <mergeCell ref="J22:J24"/>
    <mergeCell ref="K22:K24"/>
    <mergeCell ref="K16:K18"/>
    <mergeCell ref="H7:H9"/>
    <mergeCell ref="H10:H12"/>
    <mergeCell ref="H13:H15"/>
    <mergeCell ref="H16:H18"/>
    <mergeCell ref="H19:H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posmu rezultāti</vt:lpstr>
      <vt:lpstr>Komandu vērt.lielie</vt:lpstr>
      <vt:lpstr>Komandu vērt.mazie</vt:lpstr>
      <vt:lpstr>stafete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2017-09-03T13:43:07Z</cp:lastPrinted>
  <dcterms:created xsi:type="dcterms:W3CDTF">2017-09-03T08:59:52Z</dcterms:created>
  <dcterms:modified xsi:type="dcterms:W3CDTF">2017-09-16T15:48:29Z</dcterms:modified>
</cp:coreProperties>
</file>